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3290"/>
  </bookViews>
  <sheets>
    <sheet name="DS KHEN THUONG" sheetId="1" r:id="rId1"/>
    <sheet name="hoc bong" sheetId="2" state="hidden" r:id="rId2"/>
    <sheet name="DS HOC BONG " sheetId="3" r:id="rId3"/>
    <sheet name="PHÂN BỔ HỌC BỔNG" sheetId="4" r:id="rId4"/>
    <sheet name="Sheet1" sheetId="5" r:id="rId5"/>
  </sheets>
  <definedNames>
    <definedName name="_xlnm._FilterDatabase" localSheetId="0" hidden="1">'DS KHEN THUONG'!$B$7:$L$179</definedName>
  </definedNames>
  <calcPr calcId="144525"/>
</workbook>
</file>

<file path=xl/calcChain.xml><?xml version="1.0" encoding="utf-8"?>
<calcChain xmlns="http://schemas.openxmlformats.org/spreadsheetml/2006/main">
  <c r="F7" i="3" l="1"/>
  <c r="S35" i="3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8" i="1"/>
  <c r="S22" i="3" l="1"/>
  <c r="S27" i="3"/>
  <c r="S29" i="3"/>
  <c r="S20" i="3"/>
  <c r="S24" i="3"/>
  <c r="U24" i="3" s="1"/>
  <c r="S30" i="3"/>
  <c r="U30" i="3" s="1"/>
  <c r="S23" i="3"/>
  <c r="U23" i="3" s="1"/>
  <c r="S26" i="3"/>
  <c r="U26" i="3" s="1"/>
  <c r="S32" i="3"/>
  <c r="U32" i="3" s="1"/>
  <c r="S31" i="3"/>
  <c r="U31" i="3" s="1"/>
  <c r="S33" i="3"/>
  <c r="U33" i="3" s="1"/>
  <c r="S34" i="3"/>
  <c r="U34" i="3" s="1"/>
  <c r="S36" i="3"/>
  <c r="U36" i="3" s="1"/>
  <c r="S37" i="3"/>
  <c r="S38" i="3"/>
  <c r="U35" i="3"/>
  <c r="S40" i="3"/>
  <c r="U40" i="3" s="1"/>
  <c r="S41" i="3"/>
  <c r="U41" i="3" s="1"/>
  <c r="U39" i="3"/>
  <c r="V39" i="3" s="1"/>
  <c r="S42" i="3"/>
  <c r="U42" i="3" s="1"/>
  <c r="S43" i="3"/>
  <c r="U43" i="3" s="1"/>
  <c r="S44" i="3"/>
  <c r="U44" i="3" s="1"/>
  <c r="S46" i="3"/>
  <c r="U46" i="3" s="1"/>
  <c r="S47" i="3"/>
  <c r="U47" i="3" s="1"/>
  <c r="S45" i="3"/>
  <c r="U45" i="3" s="1"/>
  <c r="S48" i="3"/>
  <c r="U48" i="3" s="1"/>
  <c r="S49" i="3"/>
  <c r="U49" i="3" s="1"/>
  <c r="S50" i="3"/>
  <c r="U50" i="3" s="1"/>
  <c r="S51" i="3"/>
  <c r="U51" i="3" s="1"/>
  <c r="S52" i="3"/>
  <c r="U52" i="3" s="1"/>
  <c r="S53" i="3"/>
  <c r="U53" i="3" s="1"/>
  <c r="W53" i="3" s="1"/>
  <c r="S54" i="3"/>
  <c r="U54" i="3" s="1"/>
  <c r="S9" i="3"/>
  <c r="S7" i="3"/>
  <c r="S11" i="3"/>
  <c r="S10" i="3"/>
  <c r="S12" i="3"/>
  <c r="S13" i="3"/>
  <c r="S14" i="3"/>
  <c r="S15" i="3"/>
  <c r="S16" i="3"/>
  <c r="S17" i="3"/>
  <c r="S18" i="3"/>
  <c r="S19" i="3"/>
  <c r="S21" i="3"/>
  <c r="S25" i="3"/>
  <c r="S28" i="3"/>
  <c r="S8" i="3"/>
  <c r="F9" i="3"/>
  <c r="F11" i="3"/>
  <c r="F10" i="3"/>
  <c r="F12" i="3"/>
  <c r="F13" i="3"/>
  <c r="F14" i="3"/>
  <c r="F15" i="3"/>
  <c r="F16" i="3"/>
  <c r="F17" i="3"/>
  <c r="F18" i="3"/>
  <c r="F19" i="3"/>
  <c r="F21" i="3"/>
  <c r="F25" i="3"/>
  <c r="F28" i="3"/>
  <c r="F22" i="3"/>
  <c r="F27" i="3"/>
  <c r="F29" i="3"/>
  <c r="F20" i="3"/>
  <c r="F24" i="3"/>
  <c r="F30" i="3"/>
  <c r="F23" i="3"/>
  <c r="F26" i="3"/>
  <c r="F32" i="3"/>
  <c r="F31" i="3"/>
  <c r="F33" i="3"/>
  <c r="F34" i="3"/>
  <c r="F36" i="3"/>
  <c r="F35" i="3"/>
  <c r="F37" i="3"/>
  <c r="F38" i="3"/>
  <c r="F40" i="3"/>
  <c r="F41" i="3"/>
  <c r="F39" i="3"/>
  <c r="F42" i="3"/>
  <c r="F43" i="3"/>
  <c r="F44" i="3"/>
  <c r="F46" i="3"/>
  <c r="F47" i="3"/>
  <c r="F45" i="3"/>
  <c r="F48" i="3"/>
  <c r="F49" i="3"/>
  <c r="F50" i="3"/>
  <c r="F51" i="3"/>
  <c r="F52" i="3"/>
  <c r="F53" i="3"/>
  <c r="F54" i="3"/>
  <c r="F8" i="3"/>
  <c r="V48" i="3" l="1"/>
  <c r="V33" i="3"/>
  <c r="U27" i="3"/>
  <c r="U37" i="3"/>
  <c r="U29" i="3"/>
  <c r="U22" i="3"/>
  <c r="U38" i="3"/>
  <c r="AO7" i="3"/>
  <c r="U21" i="3"/>
  <c r="U25" i="3"/>
  <c r="U28" i="3"/>
  <c r="AF21" i="3"/>
  <c r="AF20" i="3"/>
  <c r="U20" i="3"/>
  <c r="U19" i="3"/>
  <c r="U18" i="3"/>
  <c r="U17" i="3"/>
  <c r="Y18" i="3"/>
  <c r="Y17" i="3"/>
  <c r="AF16" i="3"/>
  <c r="U16" i="3"/>
  <c r="Q16" i="3"/>
  <c r="P16" i="3"/>
  <c r="U15" i="3"/>
  <c r="U14" i="3"/>
  <c r="AF13" i="3"/>
  <c r="U13" i="3"/>
  <c r="V13" i="3" s="1"/>
  <c r="Q13" i="3"/>
  <c r="P13" i="3"/>
  <c r="U12" i="3"/>
  <c r="U11" i="3"/>
  <c r="U10" i="3"/>
  <c r="U9" i="3"/>
  <c r="AK8" i="3"/>
  <c r="AG8" i="3"/>
  <c r="U8" i="3"/>
  <c r="AK7" i="3"/>
  <c r="U7" i="3"/>
  <c r="V35" i="3" l="1"/>
  <c r="V7" i="3"/>
  <c r="V15" i="3"/>
  <c r="V34" i="3"/>
  <c r="V10" i="3"/>
  <c r="V19" i="3"/>
  <c r="AL7" i="3"/>
  <c r="X7" i="3"/>
  <c r="Y22" i="3"/>
  <c r="Y14" i="3"/>
  <c r="Y12" i="3" l="1"/>
  <c r="X12" i="3"/>
</calcChain>
</file>

<file path=xl/sharedStrings.xml><?xml version="1.0" encoding="utf-8"?>
<sst xmlns="http://schemas.openxmlformats.org/spreadsheetml/2006/main" count="3324" uniqueCount="870">
  <si>
    <t/>
  </si>
  <si>
    <t>Kế toán doanh nghiệp</t>
  </si>
  <si>
    <t>41CKT1</t>
  </si>
  <si>
    <t>Trung bình</t>
  </si>
  <si>
    <t>Xuất sắc</t>
  </si>
  <si>
    <t>Sang</t>
  </si>
  <si>
    <t>Hồ Võ Ngọc</t>
  </si>
  <si>
    <t>4173020673</t>
  </si>
  <si>
    <t>Công nghệ kỹ thuật ô tô</t>
  </si>
  <si>
    <t>39COT5</t>
  </si>
  <si>
    <t>Khá</t>
  </si>
  <si>
    <t>Nhân</t>
  </si>
  <si>
    <t>Trần Nguyễn Hiếu</t>
  </si>
  <si>
    <t>3972050926</t>
  </si>
  <si>
    <t>Tin học ứng dụng</t>
  </si>
  <si>
    <t>39CTH1</t>
  </si>
  <si>
    <t>Hùng</t>
  </si>
  <si>
    <t>Nguyễn Chí</t>
  </si>
  <si>
    <t>3972020927</t>
  </si>
  <si>
    <t>41COT6</t>
  </si>
  <si>
    <t>Phạm Thanh</t>
  </si>
  <si>
    <t>4172160688</t>
  </si>
  <si>
    <t>Học</t>
  </si>
  <si>
    <t>Nguyễn Thái</t>
  </si>
  <si>
    <t>4172160686</t>
  </si>
  <si>
    <t>41CKT2</t>
  </si>
  <si>
    <t>Xương</t>
  </si>
  <si>
    <t>Hà Thị Thu</t>
  </si>
  <si>
    <t>4173020898</t>
  </si>
  <si>
    <t>41CLC-CK3</t>
  </si>
  <si>
    <t>Trung</t>
  </si>
  <si>
    <t>Nguyễn Thành</t>
  </si>
  <si>
    <t>4172160136</t>
  </si>
  <si>
    <t>39CDTO1</t>
  </si>
  <si>
    <t>Hiếu</t>
  </si>
  <si>
    <t>Tăng Chí</t>
  </si>
  <si>
    <t>3972050377</t>
  </si>
  <si>
    <t>39CLC-CK2</t>
  </si>
  <si>
    <t>Tốt</t>
  </si>
  <si>
    <t>Quốc</t>
  </si>
  <si>
    <t>Trần Đức</t>
  </si>
  <si>
    <t>3972050218</t>
  </si>
  <si>
    <t>39CKT2</t>
  </si>
  <si>
    <t>Phương</t>
  </si>
  <si>
    <t>NGuyễn Ngọc Minh</t>
  </si>
  <si>
    <t>3973010350</t>
  </si>
  <si>
    <t>39COT6</t>
  </si>
  <si>
    <t>Đạt</t>
  </si>
  <si>
    <t>Trần Thành</t>
  </si>
  <si>
    <t>3972050791</t>
  </si>
  <si>
    <t>39COT1</t>
  </si>
  <si>
    <t>Hào</t>
  </si>
  <si>
    <t>La Kim</t>
  </si>
  <si>
    <t>3972050115</t>
  </si>
  <si>
    <t>CNKTCTXD (XD DD&amp;CN)</t>
  </si>
  <si>
    <t>40CXD2</t>
  </si>
  <si>
    <t>Lâm</t>
  </si>
  <si>
    <t xml:space="preserve">Tôn Minh </t>
  </si>
  <si>
    <t>4071021606</t>
  </si>
  <si>
    <t>Duyên</t>
  </si>
  <si>
    <t>Lê Thị Mỹ</t>
  </si>
  <si>
    <t>4173020052</t>
  </si>
  <si>
    <t>Thịnh</t>
  </si>
  <si>
    <t>Hoàng Đình</t>
  </si>
  <si>
    <t>3972050861</t>
  </si>
  <si>
    <t>Thiện</t>
  </si>
  <si>
    <t>Phan Ngọc</t>
  </si>
  <si>
    <t>3972050087</t>
  </si>
  <si>
    <t>Nam</t>
  </si>
  <si>
    <t>Võ Hoài</t>
  </si>
  <si>
    <t>3972050739</t>
  </si>
  <si>
    <t>Duy</t>
  </si>
  <si>
    <t>Lê Nguyễn Bảo</t>
  </si>
  <si>
    <t>3972050296</t>
  </si>
  <si>
    <t>41COT3</t>
  </si>
  <si>
    <t>Huy</t>
  </si>
  <si>
    <t>Nguyễn Đức</t>
  </si>
  <si>
    <t>4172160213</t>
  </si>
  <si>
    <t>Hưng</t>
  </si>
  <si>
    <t>Trần Quốc</t>
  </si>
  <si>
    <t>3972050470</t>
  </si>
  <si>
    <t>39COT2</t>
  </si>
  <si>
    <t>Tuân</t>
  </si>
  <si>
    <t>3972050278</t>
  </si>
  <si>
    <t>Vũ</t>
  </si>
  <si>
    <t>Nguyễn Xuân</t>
  </si>
  <si>
    <t>3972020760</t>
  </si>
  <si>
    <t>39COT4</t>
  </si>
  <si>
    <t>Trầm</t>
  </si>
  <si>
    <t>Trần Huỳnh</t>
  </si>
  <si>
    <t>3972050564</t>
  </si>
  <si>
    <t>Quản lý XD (Kinh tế XD)</t>
  </si>
  <si>
    <t>40CKX1</t>
  </si>
  <si>
    <t>Minh</t>
  </si>
  <si>
    <t>Nguyễn Hoàng</t>
  </si>
  <si>
    <t>4073020388</t>
  </si>
  <si>
    <t>Nguyễn Trung</t>
  </si>
  <si>
    <t>3972050574</t>
  </si>
  <si>
    <t>Thảo</t>
  </si>
  <si>
    <t xml:space="preserve">Lữ Thanh </t>
  </si>
  <si>
    <t>3973010368</t>
  </si>
  <si>
    <t>Nhật</t>
  </si>
  <si>
    <t>Lê Minh</t>
  </si>
  <si>
    <t>3972050020</t>
  </si>
  <si>
    <t>39COT3</t>
  </si>
  <si>
    <t>Pha</t>
  </si>
  <si>
    <t>Nguyễn Tấn</t>
  </si>
  <si>
    <t>3972050389</t>
  </si>
  <si>
    <t>Phúc</t>
  </si>
  <si>
    <t>Phạm Văn</t>
  </si>
  <si>
    <t>4172160749</t>
  </si>
  <si>
    <t>Dũng</t>
  </si>
  <si>
    <t>3972050758</t>
  </si>
  <si>
    <t>Trúc</t>
  </si>
  <si>
    <t>Nguyễn Thị Phương</t>
  </si>
  <si>
    <t>4173020766</t>
  </si>
  <si>
    <t>41CCD1</t>
  </si>
  <si>
    <t>Vị</t>
  </si>
  <si>
    <t>Nguyễn Văn</t>
  </si>
  <si>
    <t>4172050507</t>
  </si>
  <si>
    <t>Thuấn</t>
  </si>
  <si>
    <t xml:space="preserve">Phan Thanh </t>
  </si>
  <si>
    <t>3972050285</t>
  </si>
  <si>
    <t>39CKX1</t>
  </si>
  <si>
    <t>Tuyền</t>
  </si>
  <si>
    <t>Phạm Thị Kim</t>
  </si>
  <si>
    <t>3973020134</t>
  </si>
  <si>
    <t>39CLC-CK1</t>
  </si>
  <si>
    <t>Nghiệp</t>
  </si>
  <si>
    <t>3972050015</t>
  </si>
  <si>
    <t>Khai thác vận tải</t>
  </si>
  <si>
    <t>40CVT1</t>
  </si>
  <si>
    <t xml:space="preserve">Lê Thị Bích </t>
  </si>
  <si>
    <t>4071011032</t>
  </si>
  <si>
    <t>40CTH1</t>
  </si>
  <si>
    <t xml:space="preserve">Trần Hữu </t>
  </si>
  <si>
    <t>4072020053</t>
  </si>
  <si>
    <t>Lý</t>
  </si>
  <si>
    <t>Lê Trần Hải</t>
  </si>
  <si>
    <t>3972050677</t>
  </si>
  <si>
    <t>Từ</t>
  </si>
  <si>
    <t>4173020874</t>
  </si>
  <si>
    <t>Nghĩa</t>
  </si>
  <si>
    <t>Đỗ Minh</t>
  </si>
  <si>
    <t>3972050903</t>
  </si>
  <si>
    <t>Bùi Hữu</t>
  </si>
  <si>
    <t>3972050707</t>
  </si>
  <si>
    <t>Khang</t>
  </si>
  <si>
    <t>Trần Đào</t>
  </si>
  <si>
    <t>3972050277</t>
  </si>
  <si>
    <t>Nguyễn Ngọc</t>
  </si>
  <si>
    <t>3972050432</t>
  </si>
  <si>
    <t>Lộc</t>
  </si>
  <si>
    <t>Huỳnh Hữu</t>
  </si>
  <si>
    <t>3972050376</t>
  </si>
  <si>
    <t>3972050021</t>
  </si>
  <si>
    <t>Đại</t>
  </si>
  <si>
    <t>Nguyễn Quốc</t>
  </si>
  <si>
    <t>3972050241</t>
  </si>
  <si>
    <t>Vinh</t>
  </si>
  <si>
    <t>Nguyễn Đăng</t>
  </si>
  <si>
    <t>4172050449</t>
  </si>
  <si>
    <t>40CXD1</t>
  </si>
  <si>
    <t>Tùng</t>
  </si>
  <si>
    <t xml:space="preserve">Trần Thanh </t>
  </si>
  <si>
    <t>4071020159</t>
  </si>
  <si>
    <t>Thắm</t>
  </si>
  <si>
    <t>Lê Thị Hồng</t>
  </si>
  <si>
    <t>3973020202</t>
  </si>
  <si>
    <t>Mân</t>
  </si>
  <si>
    <t>Nguyễn Minh</t>
  </si>
  <si>
    <t>3972050601</t>
  </si>
  <si>
    <t>39CKT1</t>
  </si>
  <si>
    <t>Tạ Thị Mỹ</t>
  </si>
  <si>
    <t>3973010855</t>
  </si>
  <si>
    <t>Tuấn</t>
  </si>
  <si>
    <t>Nguyễn Công Anh</t>
  </si>
  <si>
    <t>3972050229</t>
  </si>
  <si>
    <t>(CNKT Giao thông ) XDCĐ</t>
  </si>
  <si>
    <t>40CCD2</t>
  </si>
  <si>
    <t>Tân</t>
  </si>
  <si>
    <t xml:space="preserve">Nguyễn Trọng </t>
  </si>
  <si>
    <t>4071041074</t>
  </si>
  <si>
    <t>Hảo</t>
  </si>
  <si>
    <t xml:space="preserve">Phạm Lương </t>
  </si>
  <si>
    <t>3972050065</t>
  </si>
  <si>
    <t>Khuê</t>
  </si>
  <si>
    <t>Hồ Huỳnh</t>
  </si>
  <si>
    <t>3972050506</t>
  </si>
  <si>
    <t>Vân</t>
  </si>
  <si>
    <t>Đào Thị Thúy</t>
  </si>
  <si>
    <t>3973010740</t>
  </si>
  <si>
    <t>Ninh</t>
  </si>
  <si>
    <t>Lê Bảo</t>
  </si>
  <si>
    <t>4172160715</t>
  </si>
  <si>
    <t>41COT4</t>
  </si>
  <si>
    <t>4172160409</t>
  </si>
  <si>
    <t>41COT1</t>
  </si>
  <si>
    <t>Lê Tấn</t>
  </si>
  <si>
    <t>4172160022</t>
  </si>
  <si>
    <t>Hoàng</t>
  </si>
  <si>
    <t>Võ Thanh</t>
  </si>
  <si>
    <t>3972050143</t>
  </si>
  <si>
    <t>41O1</t>
  </si>
  <si>
    <t>4142160004</t>
  </si>
  <si>
    <t>Bình</t>
  </si>
  <si>
    <t>Phan Cao</t>
  </si>
  <si>
    <t>3972050451</t>
  </si>
  <si>
    <t>Tín</t>
  </si>
  <si>
    <t>3972050824</t>
  </si>
  <si>
    <t>40CCD1</t>
  </si>
  <si>
    <t>Ngọc</t>
  </si>
  <si>
    <t xml:space="preserve">Phạm Thanh </t>
  </si>
  <si>
    <t>4071040335</t>
  </si>
  <si>
    <t>Triển</t>
  </si>
  <si>
    <t xml:space="preserve">Bùi Thiên </t>
  </si>
  <si>
    <t>3972050031</t>
  </si>
  <si>
    <t>3972050648</t>
  </si>
  <si>
    <t>Tâm</t>
  </si>
  <si>
    <t>Dương Thanh</t>
  </si>
  <si>
    <t>3972050508</t>
  </si>
  <si>
    <t>Thi</t>
  </si>
  <si>
    <t>Tạ Nhật</t>
  </si>
  <si>
    <t>3972020314</t>
  </si>
  <si>
    <t>Trình</t>
  </si>
  <si>
    <t>Nguyễn Công</t>
  </si>
  <si>
    <t>3972050583</t>
  </si>
  <si>
    <t>Thắng</t>
  </si>
  <si>
    <t>Hồ Chí</t>
  </si>
  <si>
    <t>3972050598</t>
  </si>
  <si>
    <t>40COT3</t>
  </si>
  <si>
    <t>Quân</t>
  </si>
  <si>
    <t xml:space="preserve">Nguyễn Tấn </t>
  </si>
  <si>
    <t>4072050433</t>
  </si>
  <si>
    <t>Phạm Thế</t>
  </si>
  <si>
    <t>3972050515</t>
  </si>
  <si>
    <t>Nguyễn Đoàn Công</t>
  </si>
  <si>
    <t>4172050289</t>
  </si>
  <si>
    <t>41COT8</t>
  </si>
  <si>
    <t>Lực</t>
  </si>
  <si>
    <t>4172630525</t>
  </si>
  <si>
    <t>Tăng Học</t>
  </si>
  <si>
    <t>3972020691</t>
  </si>
  <si>
    <t>40CKT1</t>
  </si>
  <si>
    <t>Nhung</t>
  </si>
  <si>
    <t xml:space="preserve">Phan Thị </t>
  </si>
  <si>
    <t>4073010188</t>
  </si>
  <si>
    <t>Lai</t>
  </si>
  <si>
    <t xml:space="preserve">Đặng Hoàng </t>
  </si>
  <si>
    <t>3972050404</t>
  </si>
  <si>
    <t>Yên</t>
  </si>
  <si>
    <t>Lê Hữu Bình</t>
  </si>
  <si>
    <t>4172160036</t>
  </si>
  <si>
    <t>Trang</t>
  </si>
  <si>
    <t>Mai Ngọc</t>
  </si>
  <si>
    <t>3973020398</t>
  </si>
  <si>
    <t>4172160078</t>
  </si>
  <si>
    <t>Thành</t>
  </si>
  <si>
    <t>Lâm Xuân</t>
  </si>
  <si>
    <t>3972050548</t>
  </si>
  <si>
    <t>40CKT2</t>
  </si>
  <si>
    <t>Dung</t>
  </si>
  <si>
    <t>Võ Thị Thùy</t>
  </si>
  <si>
    <t>4073010591</t>
  </si>
  <si>
    <t>Lê Ngọc</t>
  </si>
  <si>
    <t>3972050148</t>
  </si>
  <si>
    <t>41CLC-CK2</t>
  </si>
  <si>
    <t>Trương Ngọc</t>
  </si>
  <si>
    <t>4172160325</t>
  </si>
  <si>
    <t>Phi</t>
  </si>
  <si>
    <t>3972050839</t>
  </si>
  <si>
    <t>Trần Minh</t>
  </si>
  <si>
    <t>4171040278</t>
  </si>
  <si>
    <t>Nhựt</t>
  </si>
  <si>
    <t>Phan Minh</t>
  </si>
  <si>
    <t>4172160866</t>
  </si>
  <si>
    <t>Tấn</t>
  </si>
  <si>
    <t>Trương Thái</t>
  </si>
  <si>
    <t>3973010084</t>
  </si>
  <si>
    <t>Hoa</t>
  </si>
  <si>
    <t>Hứa Truyền</t>
  </si>
  <si>
    <t>4173020694</t>
  </si>
  <si>
    <t>Nguyễn Phan</t>
  </si>
  <si>
    <t>3972050856</t>
  </si>
  <si>
    <t>Thanh</t>
  </si>
  <si>
    <t xml:space="preserve">Trần Tấn </t>
  </si>
  <si>
    <t>4071041462</t>
  </si>
  <si>
    <t>Trần Nguyên</t>
  </si>
  <si>
    <t>3972050224</t>
  </si>
  <si>
    <t>Mi</t>
  </si>
  <si>
    <t>Phạm Thị Trà</t>
  </si>
  <si>
    <t>3973010123</t>
  </si>
  <si>
    <t>3972050298</t>
  </si>
  <si>
    <t>Tính</t>
  </si>
  <si>
    <t>Mai Anh</t>
  </si>
  <si>
    <t>4172160565</t>
  </si>
  <si>
    <t>Châu Thị Kim</t>
  </si>
  <si>
    <t>3973020604</t>
  </si>
  <si>
    <t>Sơn</t>
  </si>
  <si>
    <t>Nguyễn Thanh</t>
  </si>
  <si>
    <t>3972050279</t>
  </si>
  <si>
    <t>41COT7</t>
  </si>
  <si>
    <t>Vượng</t>
  </si>
  <si>
    <t>Nguyễn Bá</t>
  </si>
  <si>
    <t>4172160925</t>
  </si>
  <si>
    <t>Trí</t>
  </si>
  <si>
    <t>Nguyễn Phước</t>
  </si>
  <si>
    <t>4172160402</t>
  </si>
  <si>
    <t>Liêu</t>
  </si>
  <si>
    <t>Lê Văn Quốc</t>
  </si>
  <si>
    <t>3973020620</t>
  </si>
  <si>
    <t>Đặng Ngọc</t>
  </si>
  <si>
    <t>4173020712</t>
  </si>
  <si>
    <t>QUANG</t>
  </si>
  <si>
    <t>NGUYỄN HỮU</t>
  </si>
  <si>
    <t>3972050930</t>
  </si>
  <si>
    <t>Siêu</t>
  </si>
  <si>
    <t>Lê Hoàng</t>
  </si>
  <si>
    <t>4172160926</t>
  </si>
  <si>
    <t>Kiều</t>
  </si>
  <si>
    <t xml:space="preserve">Nguyễn Thị Mộng </t>
  </si>
  <si>
    <t>4071011638</t>
  </si>
  <si>
    <t>3972050454</t>
  </si>
  <si>
    <t>Quản trị kinh doanh</t>
  </si>
  <si>
    <t>39CQT1</t>
  </si>
  <si>
    <t>Ly</t>
  </si>
  <si>
    <t>Phạm Thị</t>
  </si>
  <si>
    <t>3971010096</t>
  </si>
  <si>
    <t>3972050315</t>
  </si>
  <si>
    <t>41CLC-DD1</t>
  </si>
  <si>
    <t>Trường</t>
  </si>
  <si>
    <t>Ngô Trí</t>
  </si>
  <si>
    <t>4171040363</t>
  </si>
  <si>
    <t>Bảo</t>
  </si>
  <si>
    <t>Huỳnh Thiên</t>
  </si>
  <si>
    <t>3972050166</t>
  </si>
  <si>
    <t>Hiệp</t>
  </si>
  <si>
    <t>Lê Văn</t>
  </si>
  <si>
    <t>3972050366</t>
  </si>
  <si>
    <t>Hằng</t>
  </si>
  <si>
    <t>Vũ Thị Thúy</t>
  </si>
  <si>
    <t>4073011379</t>
  </si>
  <si>
    <t>40CLC-CD1</t>
  </si>
  <si>
    <t>Thùy</t>
  </si>
  <si>
    <t xml:space="preserve">Cao Văn </t>
  </si>
  <si>
    <t>4071041038</t>
  </si>
  <si>
    <t>Khanh</t>
  </si>
  <si>
    <t>Nguyễn Tuấn</t>
  </si>
  <si>
    <t>3972050780</t>
  </si>
  <si>
    <t>Hậu</t>
  </si>
  <si>
    <t>Võ Nữ</t>
  </si>
  <si>
    <t>3971010848</t>
  </si>
  <si>
    <t>Linh</t>
  </si>
  <si>
    <t>Nguyễn Quang</t>
  </si>
  <si>
    <t>4172160286</t>
  </si>
  <si>
    <t>Quý</t>
  </si>
  <si>
    <t xml:space="preserve">Lý Đình </t>
  </si>
  <si>
    <t>4073021036</t>
  </si>
  <si>
    <t>40COT2</t>
  </si>
  <si>
    <t xml:space="preserve">Mai Nhật </t>
  </si>
  <si>
    <t>4072050173</t>
  </si>
  <si>
    <t>Thuận</t>
  </si>
  <si>
    <t>Đặng Lê Trường</t>
  </si>
  <si>
    <t>3972050633</t>
  </si>
  <si>
    <t>Lâm Khánh</t>
  </si>
  <si>
    <t>4172630690</t>
  </si>
  <si>
    <t>Công nghệ kỹ thuật VLXD</t>
  </si>
  <si>
    <t>40CNVL1</t>
  </si>
  <si>
    <t>Kiệt</t>
  </si>
  <si>
    <t xml:space="preserve">Phan Phạm Anh </t>
  </si>
  <si>
    <t>4071050195</t>
  </si>
  <si>
    <t>Hương</t>
  </si>
  <si>
    <t>Trần Thị Quỳnh</t>
  </si>
  <si>
    <t>3973020042</t>
  </si>
  <si>
    <t>39CXD3</t>
  </si>
  <si>
    <t>Nguyễn Đình</t>
  </si>
  <si>
    <t>3971020785</t>
  </si>
  <si>
    <t>Trọng</t>
  </si>
  <si>
    <t xml:space="preserve">Nguyễn Chí </t>
  </si>
  <si>
    <t>4071041488</t>
  </si>
  <si>
    <t>Khả</t>
  </si>
  <si>
    <t>Nguyễn Phúc</t>
  </si>
  <si>
    <t>3972050072</t>
  </si>
  <si>
    <t>40CDTO2</t>
  </si>
  <si>
    <t>Giỏi</t>
  </si>
  <si>
    <t xml:space="preserve">Phạm Thành </t>
  </si>
  <si>
    <t>4072051535</t>
  </si>
  <si>
    <t>Luân</t>
  </si>
  <si>
    <t xml:space="preserve">Nguyễn Thành </t>
  </si>
  <si>
    <t>4072021026</t>
  </si>
  <si>
    <t>Khương</t>
  </si>
  <si>
    <t>Nguyễn Hồng</t>
  </si>
  <si>
    <t>4172160773</t>
  </si>
  <si>
    <t>Truyển</t>
  </si>
  <si>
    <t xml:space="preserve">Nguyễn Nhất </t>
  </si>
  <si>
    <t>4073020642</t>
  </si>
  <si>
    <t>Liên</t>
  </si>
  <si>
    <t>Nguyễn Thị Mỹ</t>
  </si>
  <si>
    <t>3973020814</t>
  </si>
  <si>
    <t>An</t>
  </si>
  <si>
    <t xml:space="preserve">Lê Thị Xuân </t>
  </si>
  <si>
    <t>4073020013</t>
  </si>
  <si>
    <t>Trần Duy</t>
  </si>
  <si>
    <t>3972020606</t>
  </si>
  <si>
    <t>Dương Trọng</t>
  </si>
  <si>
    <t>3972050232</t>
  </si>
  <si>
    <t>Lan</t>
  </si>
  <si>
    <t xml:space="preserve">Phan Thị Mỹ </t>
  </si>
  <si>
    <t>4073020355</t>
  </si>
  <si>
    <t>41CLC-CK1</t>
  </si>
  <si>
    <t>Khánh</t>
  </si>
  <si>
    <t>Lê Quốc</t>
  </si>
  <si>
    <t>4172160164</t>
  </si>
  <si>
    <t>Huỳnh Trọng</t>
  </si>
  <si>
    <t>4172160126</t>
  </si>
  <si>
    <t>Trần Văn</t>
  </si>
  <si>
    <t>3972050098</t>
  </si>
  <si>
    <t>39CXD1</t>
  </si>
  <si>
    <t>Tiên</t>
  </si>
  <si>
    <t>3971020266</t>
  </si>
  <si>
    <t>3973010678</t>
  </si>
  <si>
    <t>Dương Minh</t>
  </si>
  <si>
    <t>3972050007</t>
  </si>
  <si>
    <t>Ngân</t>
  </si>
  <si>
    <t xml:space="preserve">Bùi Thị Kim </t>
  </si>
  <si>
    <t>4071040308</t>
  </si>
  <si>
    <t>Hà Phương</t>
  </si>
  <si>
    <t>3973010584</t>
  </si>
  <si>
    <t>Bùi Thị Thùy</t>
  </si>
  <si>
    <t>4073010083</t>
  </si>
  <si>
    <t>40CQT2</t>
  </si>
  <si>
    <t>Loan</t>
  </si>
  <si>
    <t>Lý Mỹ</t>
  </si>
  <si>
    <t>4071011420</t>
  </si>
  <si>
    <t>THANH</t>
  </si>
  <si>
    <t>NGUYỄN TẤN</t>
  </si>
  <si>
    <t>3973020939</t>
  </si>
  <si>
    <t>Lạc</t>
  </si>
  <si>
    <t>Vưu Huệ</t>
  </si>
  <si>
    <t>4072020052</t>
  </si>
  <si>
    <t>Nga</t>
  </si>
  <si>
    <t>Nguyễn Thị Kim</t>
  </si>
  <si>
    <t>4073010125</t>
  </si>
  <si>
    <t>Trinh</t>
  </si>
  <si>
    <t>Phạm Thị Diểm</t>
  </si>
  <si>
    <t>3972020684</t>
  </si>
  <si>
    <t>39CLC-DD</t>
  </si>
  <si>
    <t>Bùi Trọng</t>
  </si>
  <si>
    <t>3971020292</t>
  </si>
  <si>
    <t>Huỳnh Hoàng</t>
  </si>
  <si>
    <t>3972050440</t>
  </si>
  <si>
    <t xml:space="preserve">Phan Thị Kim </t>
  </si>
  <si>
    <t>4073010064</t>
  </si>
  <si>
    <t>Mạch Mỹ</t>
  </si>
  <si>
    <t>3972020199</t>
  </si>
  <si>
    <t>41CXD1</t>
  </si>
  <si>
    <t>4171040199</t>
  </si>
  <si>
    <t>Uyên</t>
  </si>
  <si>
    <t xml:space="preserve">Vũ Quỳnh Tú </t>
  </si>
  <si>
    <t>4071011397</t>
  </si>
  <si>
    <t>39CQT2</t>
  </si>
  <si>
    <t>Mỹ</t>
  </si>
  <si>
    <t>Nguyễn Thị Kiều</t>
  </si>
  <si>
    <t>3971010654</t>
  </si>
  <si>
    <t>4172160742</t>
  </si>
  <si>
    <t>Phụng</t>
  </si>
  <si>
    <t>Vũ Trọng</t>
  </si>
  <si>
    <t>4172050594</t>
  </si>
  <si>
    <t>Hạnh</t>
  </si>
  <si>
    <t>Đỗ Thị Mỹ</t>
  </si>
  <si>
    <t>4073010127</t>
  </si>
  <si>
    <t>39CXD2</t>
  </si>
  <si>
    <t>Cương</t>
  </si>
  <si>
    <t>Lý Thích</t>
  </si>
  <si>
    <t>3971020537</t>
  </si>
  <si>
    <t>Tường</t>
  </si>
  <si>
    <t>Lê Công</t>
  </si>
  <si>
    <t>4173020958</t>
  </si>
  <si>
    <t xml:space="preserve">Nguyễn Hoàng </t>
  </si>
  <si>
    <t>4071050564</t>
  </si>
  <si>
    <t>Võ Thái</t>
  </si>
  <si>
    <t>3972050833</t>
  </si>
  <si>
    <t>Ngô Hoàng</t>
  </si>
  <si>
    <t>4172060313</t>
  </si>
  <si>
    <t>Đức</t>
  </si>
  <si>
    <t>Nguyễn Hùng</t>
  </si>
  <si>
    <t>4071051001</t>
  </si>
  <si>
    <t>Điền</t>
  </si>
  <si>
    <t>Huỳnh Ngọc</t>
  </si>
  <si>
    <t>3972050708</t>
  </si>
  <si>
    <t>Đỗ Phương</t>
  </si>
  <si>
    <t>3973020164</t>
  </si>
  <si>
    <t>Đợi</t>
  </si>
  <si>
    <t>4071021567</t>
  </si>
  <si>
    <t>Phạm Thị Thu</t>
  </si>
  <si>
    <t>3973010418</t>
  </si>
  <si>
    <t>Toàn</t>
  </si>
  <si>
    <t>3972050026</t>
  </si>
  <si>
    <t>Kiên</t>
  </si>
  <si>
    <t xml:space="preserve">Phan Đình </t>
  </si>
  <si>
    <t>4073011060</t>
  </si>
  <si>
    <t>Nguyễn Thị Bích</t>
  </si>
  <si>
    <t>3972050806</t>
  </si>
  <si>
    <t>Thơ</t>
  </si>
  <si>
    <t>Phan Thị Ngọc</t>
  </si>
  <si>
    <t>3971020618</t>
  </si>
  <si>
    <t>Tú</t>
  </si>
  <si>
    <t>Lê Thị Cẩm</t>
  </si>
  <si>
    <t>4173020263</t>
  </si>
  <si>
    <t>Tiến</t>
  </si>
  <si>
    <t>Cao Minh</t>
  </si>
  <si>
    <t>4172050287</t>
  </si>
  <si>
    <t>Lê Thị Kim</t>
  </si>
  <si>
    <t>4073011072</t>
  </si>
  <si>
    <t>3972020527</t>
  </si>
  <si>
    <t>Ngành học</t>
  </si>
  <si>
    <t>Mã Lớp SV</t>
  </si>
  <si>
    <t>Xếp loại HB</t>
  </si>
  <si>
    <t>Xếp loại RL</t>
  </si>
  <si>
    <t>Điểm RL</t>
  </si>
  <si>
    <t>Xếp loại HT</t>
  </si>
  <si>
    <t>Số TC</t>
  </si>
  <si>
    <t>Điểm TBHT</t>
  </si>
  <si>
    <t>Tên</t>
  </si>
  <si>
    <t>Họ</t>
  </si>
  <si>
    <t>MSSV</t>
  </si>
  <si>
    <t>Cơ điện tử</t>
  </si>
  <si>
    <t>KHÓA</t>
  </si>
  <si>
    <t>TT</t>
  </si>
  <si>
    <t>MSV</t>
  </si>
  <si>
    <t>Họ lót</t>
  </si>
  <si>
    <t>Lớp</t>
  </si>
  <si>
    <t>Ngành</t>
  </si>
  <si>
    <t xml:space="preserve">HỆ </t>
  </si>
  <si>
    <t>KHỐI</t>
  </si>
  <si>
    <t>XL Học tập</t>
  </si>
  <si>
    <t>Cột</t>
  </si>
  <si>
    <t>Hàng</t>
  </si>
  <si>
    <t>Mức HP tham chiếu</t>
  </si>
  <si>
    <t>Mức HB        Theo XL</t>
  </si>
  <si>
    <t xml:space="preserve">Số tháng </t>
  </si>
  <si>
    <t>Thành tiền</t>
  </si>
  <si>
    <t>Số tiền phân bổ</t>
  </si>
  <si>
    <t>Thực chi</t>
  </si>
  <si>
    <t>Cao đẳng</t>
  </si>
  <si>
    <t>Kỹ thuật</t>
  </si>
  <si>
    <t>CĐN</t>
  </si>
  <si>
    <t>TCCN</t>
  </si>
  <si>
    <t>Kinh tế</t>
  </si>
  <si>
    <t>MỨC KHEN THƯỞNG</t>
  </si>
  <si>
    <t>Xếp loại KT</t>
  </si>
  <si>
    <t>ĐVT: Đồng</t>
  </si>
  <si>
    <t>4071040626</t>
  </si>
  <si>
    <t>4071040631</t>
  </si>
  <si>
    <t>4071040367</t>
  </si>
  <si>
    <t>4071040573</t>
  </si>
  <si>
    <t>4071040619</t>
  </si>
  <si>
    <t>4071040404</t>
  </si>
  <si>
    <t>4071040143</t>
  </si>
  <si>
    <t>4071041390</t>
  </si>
  <si>
    <t>4072050351</t>
  </si>
  <si>
    <t>4072050163</t>
  </si>
  <si>
    <t>4072050405</t>
  </si>
  <si>
    <t>4072050389</t>
  </si>
  <si>
    <t>4072050223</t>
  </si>
  <si>
    <t>4072050376</t>
  </si>
  <si>
    <t>4072050319</t>
  </si>
  <si>
    <t>4072051002</t>
  </si>
  <si>
    <t>4072051582</t>
  </si>
  <si>
    <t>4072051618</t>
  </si>
  <si>
    <t>4072051472</t>
  </si>
  <si>
    <t>4072051350</t>
  </si>
  <si>
    <t>4072051348</t>
  </si>
  <si>
    <t>4072050595</t>
  </si>
  <si>
    <t>4072051490</t>
  </si>
  <si>
    <t>4071021452</t>
  </si>
  <si>
    <t>4171040441</t>
  </si>
  <si>
    <t>4171040144</t>
  </si>
  <si>
    <t>4173010204</t>
  </si>
  <si>
    <t>4171040647</t>
  </si>
  <si>
    <t>4171040453</t>
  </si>
  <si>
    <t>4171040005</t>
  </si>
  <si>
    <t>4171041049</t>
  </si>
  <si>
    <t>4171041026</t>
  </si>
  <si>
    <t>4171041002</t>
  </si>
  <si>
    <t>4072050141</t>
  </si>
  <si>
    <t>4072050142</t>
  </si>
  <si>
    <t>4072050138</t>
  </si>
  <si>
    <t>4072050047</t>
  </si>
  <si>
    <t>4072050176</t>
  </si>
  <si>
    <t>4072050154</t>
  </si>
  <si>
    <t>4072050153</t>
  </si>
  <si>
    <t>4072050017</t>
  </si>
  <si>
    <t>4072050593</t>
  </si>
  <si>
    <t>4072050588</t>
  </si>
  <si>
    <t>4072051044</t>
  </si>
  <si>
    <t>4072050468</t>
  </si>
  <si>
    <t>4072050513</t>
  </si>
  <si>
    <t>4072050498</t>
  </si>
  <si>
    <t>4072050485</t>
  </si>
  <si>
    <t>4072050473</t>
  </si>
  <si>
    <t>4072050475</t>
  </si>
  <si>
    <t>4072050542</t>
  </si>
  <si>
    <t>4072050403</t>
  </si>
  <si>
    <t>4072050470</t>
  </si>
  <si>
    <t>4072050105</t>
  </si>
  <si>
    <t>4072050030</t>
  </si>
  <si>
    <t>4072050059</t>
  </si>
  <si>
    <t>4072050092</t>
  </si>
  <si>
    <t>4072050044</t>
  </si>
  <si>
    <t>4072050287</t>
  </si>
  <si>
    <t>4072050193</t>
  </si>
  <si>
    <t>4072050172</t>
  </si>
  <si>
    <t>4072050191</t>
  </si>
  <si>
    <t>4072050167</t>
  </si>
  <si>
    <t>4072050297</t>
  </si>
  <si>
    <t>4072050280</t>
  </si>
  <si>
    <t>4072050296</t>
  </si>
  <si>
    <t>4072050266</t>
  </si>
  <si>
    <t>4072050261</t>
  </si>
  <si>
    <t>4072050329</t>
  </si>
  <si>
    <t>4072050459</t>
  </si>
  <si>
    <t>4072050437</t>
  </si>
  <si>
    <t>4072050353</t>
  </si>
  <si>
    <t>4072050378</t>
  </si>
  <si>
    <t>4072050438</t>
  </si>
  <si>
    <t>4072050360</t>
  </si>
  <si>
    <t>4072050558</t>
  </si>
  <si>
    <t>4072050524</t>
  </si>
  <si>
    <t>4072050569</t>
  </si>
  <si>
    <t>4072050600</t>
  </si>
  <si>
    <t>4072050997</t>
  </si>
  <si>
    <t>4072050612</t>
  </si>
  <si>
    <t>4072050629</t>
  </si>
  <si>
    <t>4072050982</t>
  </si>
  <si>
    <t>4072050994</t>
  </si>
  <si>
    <t>3972050554</t>
  </si>
  <si>
    <t>4072051457</t>
  </si>
  <si>
    <t>4072051570</t>
  </si>
  <si>
    <t>4072051550</t>
  </si>
  <si>
    <t>4072051478</t>
  </si>
  <si>
    <t>4072051510</t>
  </si>
  <si>
    <t>4072051463</t>
  </si>
  <si>
    <t>4072051533</t>
  </si>
  <si>
    <t>4072051456</t>
  </si>
  <si>
    <t>4071051007</t>
  </si>
  <si>
    <t>4073010100</t>
  </si>
  <si>
    <t>4073010239</t>
  </si>
  <si>
    <t>4073011574</t>
  </si>
  <si>
    <t>4073010237</t>
  </si>
  <si>
    <t>4073010439</t>
  </si>
  <si>
    <t>4073010492</t>
  </si>
  <si>
    <t>4073010040</t>
  </si>
  <si>
    <t>4073010562</t>
  </si>
  <si>
    <t>4073011114</t>
  </si>
  <si>
    <t>4073011082</t>
  </si>
  <si>
    <t>4073011012</t>
  </si>
  <si>
    <t>4073010971</t>
  </si>
  <si>
    <t>4173020891</t>
  </si>
  <si>
    <t>4173020462</t>
  </si>
  <si>
    <t>4173021004</t>
  </si>
  <si>
    <t>4173020996</t>
  </si>
  <si>
    <t>4071010066</t>
  </si>
  <si>
    <t>4071011612</t>
  </si>
  <si>
    <t>4073021369</t>
  </si>
  <si>
    <t>4073020620</t>
  </si>
  <si>
    <t>4173010825</t>
  </si>
  <si>
    <t>4071011354</t>
  </si>
  <si>
    <t>4071010101</t>
  </si>
  <si>
    <t>4071011469</t>
  </si>
  <si>
    <t>4171140830</t>
  </si>
  <si>
    <t>4171140783</t>
  </si>
  <si>
    <t>4171140564</t>
  </si>
  <si>
    <t>4171140085</t>
  </si>
  <si>
    <t>4171140873</t>
  </si>
  <si>
    <t>4172630352</t>
  </si>
  <si>
    <t>4171140975</t>
  </si>
  <si>
    <t>3972020810</t>
  </si>
  <si>
    <t>3972020106</t>
  </si>
  <si>
    <t>4072020174</t>
  </si>
  <si>
    <t>4172060100</t>
  </si>
  <si>
    <t>4172060012</t>
  </si>
  <si>
    <t>4172061003</t>
  </si>
  <si>
    <t xml:space="preserve">Trang Thành </t>
  </si>
  <si>
    <t xml:space="preserve">Trịnh Cao </t>
  </si>
  <si>
    <t>Văn</t>
  </si>
  <si>
    <t>Cường</t>
  </si>
  <si>
    <t xml:space="preserve">Nguyễn Văn </t>
  </si>
  <si>
    <t xml:space="preserve">Lê Nguyễn Thành </t>
  </si>
  <si>
    <t xml:space="preserve">Trần Quang Thái </t>
  </si>
  <si>
    <t xml:space="preserve">Trần Minh </t>
  </si>
  <si>
    <t>Quang</t>
  </si>
  <si>
    <t xml:space="preserve">Đặng Nhựt </t>
  </si>
  <si>
    <t>Võ Trường</t>
  </si>
  <si>
    <t xml:space="preserve">Lê Văn </t>
  </si>
  <si>
    <t xml:space="preserve">Trương Thanh </t>
  </si>
  <si>
    <t>Hiền</t>
  </si>
  <si>
    <t xml:space="preserve">Trịnh Công </t>
  </si>
  <si>
    <t xml:space="preserve">Nguyễn Kim </t>
  </si>
  <si>
    <t xml:space="preserve">Trần Quốc </t>
  </si>
  <si>
    <t xml:space="preserve">Đặng Duy </t>
  </si>
  <si>
    <t xml:space="preserve">Dương Bảo </t>
  </si>
  <si>
    <t xml:space="preserve">Phan Văn </t>
  </si>
  <si>
    <t>Tây</t>
  </si>
  <si>
    <t xml:space="preserve">Đỗ Viết </t>
  </si>
  <si>
    <t xml:space="preserve">Huỳnh Phước </t>
  </si>
  <si>
    <t xml:space="preserve">Lâm Thanh </t>
  </si>
  <si>
    <t>Sinh</t>
  </si>
  <si>
    <t xml:space="preserve">Trần Lê Khắc </t>
  </si>
  <si>
    <t xml:space="preserve">Trương Chánh </t>
  </si>
  <si>
    <t>Đông</t>
  </si>
  <si>
    <t>Trương Văn</t>
  </si>
  <si>
    <t>Hòa</t>
  </si>
  <si>
    <t>Chinh</t>
  </si>
  <si>
    <t>Trương Công</t>
  </si>
  <si>
    <t>Huỳnh Văn</t>
  </si>
  <si>
    <t>Thọ</t>
  </si>
  <si>
    <t>Bùi Ngọc</t>
  </si>
  <si>
    <t>Anh</t>
  </si>
  <si>
    <t>Đặng Văn</t>
  </si>
  <si>
    <t>Nhí</t>
  </si>
  <si>
    <t>Nguyễn Thị Ngọc</t>
  </si>
  <si>
    <t>Mai Phúc</t>
  </si>
  <si>
    <t xml:space="preserve">Tống An </t>
  </si>
  <si>
    <t xml:space="preserve">Trần Trọng </t>
  </si>
  <si>
    <t xml:space="preserve">Phan Minh </t>
  </si>
  <si>
    <t xml:space="preserve">Nguyễn Ngọc </t>
  </si>
  <si>
    <t>Khoa</t>
  </si>
  <si>
    <t>Châu Kiến</t>
  </si>
  <si>
    <t>Dương</t>
  </si>
  <si>
    <t xml:space="preserve">Trần Hải </t>
  </si>
  <si>
    <t>Đăng</t>
  </si>
  <si>
    <t>Nguyễn Trần Chí</t>
  </si>
  <si>
    <t xml:space="preserve">Lê Tấn </t>
  </si>
  <si>
    <t xml:space="preserve">Nguyễn Xuân </t>
  </si>
  <si>
    <t>Cảnh</t>
  </si>
  <si>
    <t xml:space="preserve">Nguyễn Thanh </t>
  </si>
  <si>
    <t xml:space="preserve">Trần Duy </t>
  </si>
  <si>
    <t xml:space="preserve">Nguyễn Dương Hoàng </t>
  </si>
  <si>
    <t xml:space="preserve">Huỳnh Thanh </t>
  </si>
  <si>
    <t xml:space="preserve">Nguyễn Anh </t>
  </si>
  <si>
    <t>Đô</t>
  </si>
  <si>
    <t xml:space="preserve">Dương Văn </t>
  </si>
  <si>
    <t>Thái</t>
  </si>
  <si>
    <t xml:space="preserve">Nguyễn Hà </t>
  </si>
  <si>
    <t xml:space="preserve">Phạm Công </t>
  </si>
  <si>
    <t>Trứ</t>
  </si>
  <si>
    <t>Nu</t>
  </si>
  <si>
    <t xml:space="preserve">Lê Duy Chân </t>
  </si>
  <si>
    <t xml:space="preserve">Nguyễn Hiền </t>
  </si>
  <si>
    <t>Danh</t>
  </si>
  <si>
    <t xml:space="preserve">Trương Hữu </t>
  </si>
  <si>
    <t xml:space="preserve">Nguyễn Minh </t>
  </si>
  <si>
    <t>Thông</t>
  </si>
  <si>
    <t xml:space="preserve">Trương Dương </t>
  </si>
  <si>
    <t xml:space="preserve">Tạ Tấn </t>
  </si>
  <si>
    <t>Phát</t>
  </si>
  <si>
    <t xml:space="preserve">Huỳnh Quốc </t>
  </si>
  <si>
    <t xml:space="preserve">Lê Tuấn </t>
  </si>
  <si>
    <t xml:space="preserve">Phạm Văn </t>
  </si>
  <si>
    <t>Phạm Lê</t>
  </si>
  <si>
    <t>Phiên</t>
  </si>
  <si>
    <t xml:space="preserve">Huỳnh Vũ Tuấn </t>
  </si>
  <si>
    <t>Tài</t>
  </si>
  <si>
    <t>Tình</t>
  </si>
  <si>
    <t xml:space="preserve">Trần Đình </t>
  </si>
  <si>
    <t>Nguyên</t>
  </si>
  <si>
    <t xml:space="preserve">Lê Sỹ </t>
  </si>
  <si>
    <t>Ý</t>
  </si>
  <si>
    <t xml:space="preserve">Nguyễn Chế </t>
  </si>
  <si>
    <t xml:space="preserve">Đoàn Trung </t>
  </si>
  <si>
    <t>Trực</t>
  </si>
  <si>
    <t>Đỗ Thy</t>
  </si>
  <si>
    <t>Ân</t>
  </si>
  <si>
    <t>Lễ</t>
  </si>
  <si>
    <t xml:space="preserve">Phạm Hồng </t>
  </si>
  <si>
    <t xml:space="preserve">Tạ Văn </t>
  </si>
  <si>
    <t xml:space="preserve">Nguyễn Quốc </t>
  </si>
  <si>
    <t xml:space="preserve">Huỳnh Tấn </t>
  </si>
  <si>
    <t xml:space="preserve">Mai Xuân Quang </t>
  </si>
  <si>
    <t xml:space="preserve">Giảng Ngọc </t>
  </si>
  <si>
    <t xml:space="preserve">Bùi Quốc </t>
  </si>
  <si>
    <t>Hồ Quốc</t>
  </si>
  <si>
    <t>Việt</t>
  </si>
  <si>
    <t xml:space="preserve">Võ Tuấn </t>
  </si>
  <si>
    <t xml:space="preserve">Huỳnh Trần </t>
  </si>
  <si>
    <t>Đỗ Chiếm</t>
  </si>
  <si>
    <t>Bính</t>
  </si>
  <si>
    <t>Hồ Châu</t>
  </si>
  <si>
    <t>Liêm</t>
  </si>
  <si>
    <t xml:space="preserve">Nguyễn Quang </t>
  </si>
  <si>
    <t>Vũ Ngọc</t>
  </si>
  <si>
    <t xml:space="preserve">Phan Hữu </t>
  </si>
  <si>
    <t>Nghị</t>
  </si>
  <si>
    <t xml:space="preserve">Đặng Nguyễn Quốc </t>
  </si>
  <si>
    <t>Phan Thị Kim</t>
  </si>
  <si>
    <t xml:space="preserve">Diệp Chí </t>
  </si>
  <si>
    <t>Châu</t>
  </si>
  <si>
    <t xml:space="preserve">Đoàn Thị Cẩm </t>
  </si>
  <si>
    <t xml:space="preserve">Nguyễn Thị Ngọc </t>
  </si>
  <si>
    <t>Hà</t>
  </si>
  <si>
    <t xml:space="preserve">Nguyễn Thị Mỹ </t>
  </si>
  <si>
    <t>Diễn</t>
  </si>
  <si>
    <t>Trần Hoàng Hải</t>
  </si>
  <si>
    <t>Nhi</t>
  </si>
  <si>
    <t xml:space="preserve">Bạch Thị Kim </t>
  </si>
  <si>
    <t xml:space="preserve">Văn Thị Thu </t>
  </si>
  <si>
    <t>Thủy</t>
  </si>
  <si>
    <t>Bùi Thị Cẩm</t>
  </si>
  <si>
    <t>Giang</t>
  </si>
  <si>
    <t xml:space="preserve">Phạm Bùi Bảo </t>
  </si>
  <si>
    <t xml:space="preserve">Huỳnh Thị Kim </t>
  </si>
  <si>
    <t xml:space="preserve">Khúc Thị Ngọc </t>
  </si>
  <si>
    <t>Điệp</t>
  </si>
  <si>
    <t>Đặng Thị Thu</t>
  </si>
  <si>
    <t>Trần Thị Khả</t>
  </si>
  <si>
    <t>Ái</t>
  </si>
  <si>
    <t>Nguyễn Thị Như</t>
  </si>
  <si>
    <t>Dương Võ Hoài Minh</t>
  </si>
  <si>
    <t xml:space="preserve">Nguyễn Dương </t>
  </si>
  <si>
    <t xml:space="preserve">Ngô Kim </t>
  </si>
  <si>
    <t xml:space="preserve">Trương Thị Ngọc </t>
  </si>
  <si>
    <t>Mai</t>
  </si>
  <si>
    <t xml:space="preserve">Nguyễn Thái </t>
  </si>
  <si>
    <t>Trần Thị</t>
  </si>
  <si>
    <t xml:space="preserve">Vũ Thị Thanh </t>
  </si>
  <si>
    <t xml:space="preserve">Nguyễn Đỗ Phúc </t>
  </si>
  <si>
    <t>Thuần</t>
  </si>
  <si>
    <t>Nguyễn Thị Tuyết</t>
  </si>
  <si>
    <t>Phan Thị Diễm</t>
  </si>
  <si>
    <t>Bùi Ngọc Thanh</t>
  </si>
  <si>
    <t>Vy</t>
  </si>
  <si>
    <t>Võ Hà Thị Yến</t>
  </si>
  <si>
    <t>Vi</t>
  </si>
  <si>
    <t>Kiều Tiến</t>
  </si>
  <si>
    <t>Công</t>
  </si>
  <si>
    <t>Nguyễn Thị Thùy</t>
  </si>
  <si>
    <t>Nguyễn Trương Vĩnh</t>
  </si>
  <si>
    <t>Thái Đôn Toàn</t>
  </si>
  <si>
    <t xml:space="preserve">Tô Duy </t>
  </si>
  <si>
    <t>Phan Trung</t>
  </si>
  <si>
    <t>Lê Thanh</t>
  </si>
  <si>
    <t>40CDTO1</t>
  </si>
  <si>
    <t>41CXD2</t>
  </si>
  <si>
    <t>40CLC-CK1</t>
  </si>
  <si>
    <t>40CLC-CK2</t>
  </si>
  <si>
    <t>40COT1</t>
  </si>
  <si>
    <t>40COT4</t>
  </si>
  <si>
    <t>40COT5</t>
  </si>
  <si>
    <t>40COT6</t>
  </si>
  <si>
    <t>40COT7</t>
  </si>
  <si>
    <t>41CKX1</t>
  </si>
  <si>
    <t>40CQT1</t>
  </si>
  <si>
    <t>41CQT1</t>
  </si>
  <si>
    <t>41CQT2</t>
  </si>
  <si>
    <t>41CTH1</t>
  </si>
  <si>
    <t>Công nghệ kỹ thuật công trình xây dựng</t>
  </si>
  <si>
    <t>Kế toán</t>
  </si>
  <si>
    <t>CĐ</t>
  </si>
  <si>
    <t>BẢNG THAM CHIẾU MỨC HỌC PHÍ 2018-2019</t>
  </si>
  <si>
    <t>CN Kỹ thuật giao thông</t>
  </si>
  <si>
    <t>CN Kỹ thuật Xây dựng</t>
  </si>
  <si>
    <t>CN Kỹ thuật VLXD</t>
  </si>
  <si>
    <t>Quản lý   Xây dựng</t>
  </si>
  <si>
    <t>Khai thác    vận tải</t>
  </si>
  <si>
    <t>Tài chính ngân hàng</t>
  </si>
  <si>
    <t>cắt gọt kim loại</t>
  </si>
  <si>
    <t>Mức khen thưởng</t>
  </si>
  <si>
    <t>DANH SÁCH HSSV DỰ KIẾN ĐƯỢC KHEN THƯỞNG VÌ ĐẠT THÀNH TÍCH CAO TRONG HỌC TẬP - RÈN LUYỆN - HỌC KỲ II (2017-2018)</t>
  </si>
  <si>
    <t>DANH SÁCH SINH VIÊN DỰ KIẾN ĐƯỢC NHẬN HỌC BỔNG KHUYẾN KHÍCH HỌC TẬP - HK1(2018-2019)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</si>
</sst>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.0#"/>
    <numFmt numFmtId="165" formatCode="#,###.0##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rgb="FF0070C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Times New Roman"/>
      <family val="1"/>
    </font>
    <font>
      <sz val="10"/>
      <color theme="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3" fontId="0" fillId="3" borderId="0" xfId="0" applyNumberFormat="1" applyFill="1"/>
    <xf numFmtId="0" fontId="0" fillId="3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/>
    </xf>
    <xf numFmtId="166" fontId="13" fillId="0" borderId="1" xfId="1" applyNumberFormat="1" applyFont="1" applyFill="1" applyBorder="1"/>
    <xf numFmtId="166" fontId="4" fillId="0" borderId="6" xfId="1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15" fillId="0" borderId="1" xfId="1" applyNumberFormat="1" applyFont="1" applyFill="1" applyBorder="1"/>
    <xf numFmtId="49" fontId="4" fillId="0" borderId="6" xfId="0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4" fillId="0" borderId="1" xfId="0" applyFont="1" applyFill="1" applyBorder="1"/>
    <xf numFmtId="0" fontId="12" fillId="0" borderId="0" xfId="0" applyFont="1" applyFill="1"/>
    <xf numFmtId="0" fontId="17" fillId="0" borderId="0" xfId="0" applyFont="1"/>
    <xf numFmtId="0" fontId="17" fillId="0" borderId="1" xfId="0" applyFont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166" fontId="17" fillId="0" borderId="1" xfId="1" applyNumberFormat="1" applyFont="1" applyBorder="1"/>
    <xf numFmtId="0" fontId="19" fillId="0" borderId="0" xfId="0" applyFont="1" applyAlignment="1">
      <alignment horizontal="right"/>
    </xf>
    <xf numFmtId="49" fontId="18" fillId="2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1" xfId="0" applyFill="1" applyBorder="1"/>
    <xf numFmtId="166" fontId="4" fillId="0" borderId="1" xfId="1" applyNumberFormat="1" applyFont="1" applyFill="1" applyBorder="1"/>
    <xf numFmtId="166" fontId="1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4" fillId="0" borderId="0" xfId="1" applyFont="1" applyFill="1" applyAlignment="1">
      <alignment horizontal="center"/>
    </xf>
    <xf numFmtId="166" fontId="12" fillId="0" borderId="0" xfId="0" applyNumberFormat="1" applyFont="1" applyFill="1"/>
    <xf numFmtId="0" fontId="16" fillId="0" borderId="0" xfId="0" applyFont="1" applyFill="1"/>
    <xf numFmtId="49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8</xdr:col>
      <xdr:colOff>171450</xdr:colOff>
      <xdr:row>3</xdr:row>
      <xdr:rowOff>28575</xdr:rowOff>
    </xdr:to>
    <xdr:sp macro="" textlink="">
      <xdr:nvSpPr>
        <xdr:cNvPr id="2" name="Rectangle 1"/>
        <xdr:cNvSpPr/>
      </xdr:nvSpPr>
      <xdr:spPr>
        <a:xfrm>
          <a:off x="104775" y="95250"/>
          <a:ext cx="6276975" cy="504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u="sng"/>
            <a:t>Lưu</a:t>
          </a:r>
          <a:r>
            <a:rPr lang="en-US" sz="1100" u="sng" baseline="0"/>
            <a:t> ý: </a:t>
          </a:r>
          <a:r>
            <a:rPr lang="en-US" sz="1100"/>
            <a:t>Sinh viên</a:t>
          </a:r>
          <a:r>
            <a:rPr lang="en-US" sz="1100" baseline="0"/>
            <a:t> kiểm tra danh sách, nếu có thiếu sót  liên hệ Phòng Công tác HSSV - Cô Trâm để được bổ sung, cập nhật. Hạn chót: 15h00, Thứ 2, Ngày 10/9/2018.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2400300</xdr:colOff>
      <xdr:row>2</xdr:row>
      <xdr:rowOff>180975</xdr:rowOff>
    </xdr:to>
    <xdr:sp macro="" textlink="">
      <xdr:nvSpPr>
        <xdr:cNvPr id="3" name="Rectangle 2"/>
        <xdr:cNvSpPr/>
      </xdr:nvSpPr>
      <xdr:spPr>
        <a:xfrm>
          <a:off x="57150" y="57150"/>
          <a:ext cx="6276975" cy="5048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u="sng"/>
            <a:t>Lưu</a:t>
          </a:r>
          <a:r>
            <a:rPr lang="en-US" sz="1100" u="sng" baseline="0"/>
            <a:t> ý: </a:t>
          </a:r>
          <a:r>
            <a:rPr lang="en-US" sz="1100"/>
            <a:t>Sinh viên</a:t>
          </a:r>
          <a:r>
            <a:rPr lang="en-US" sz="1100" baseline="0"/>
            <a:t> kiểm tra danh sách, nếu có thiếu sót  liên hệ Phòng Công tác HSSV - Cô Trâm để được bổ sung, cập nhật. Hạn chót: 15h00, Thứ 2, Ngày 10/9/2018.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15</xdr:col>
      <xdr:colOff>257175</xdr:colOff>
      <xdr:row>32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28600"/>
          <a:ext cx="9267825" cy="601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79"/>
  <sheetViews>
    <sheetView tabSelected="1" workbookViewId="0">
      <selection activeCell="Q24" sqref="Q24"/>
    </sheetView>
  </sheetViews>
  <sheetFormatPr defaultRowHeight="15" x14ac:dyDescent="0.25"/>
  <cols>
    <col min="1" max="1" width="4.7109375" style="37" customWidth="1"/>
    <col min="2" max="2" width="13.7109375" style="37" customWidth="1"/>
    <col min="3" max="3" width="19.42578125" style="37" customWidth="1"/>
    <col min="4" max="4" width="8.7109375" style="37" customWidth="1"/>
    <col min="5" max="5" width="12" style="37" bestFit="1" customWidth="1"/>
    <col min="6" max="6" width="12.7109375" style="37" bestFit="1" customWidth="1"/>
    <col min="7" max="7" width="12.28515625" style="37" bestFit="1" customWidth="1"/>
    <col min="8" max="8" width="9.5703125" style="37" bestFit="1" customWidth="1"/>
    <col min="9" max="10" width="12.140625" style="37" bestFit="1" customWidth="1"/>
    <col min="11" max="11" width="36.28515625" style="37" hidden="1" customWidth="1"/>
    <col min="12" max="12" width="0" style="37" hidden="1" customWidth="1"/>
    <col min="13" max="13" width="18.140625" style="37" bestFit="1" customWidth="1"/>
    <col min="14" max="16384" width="9.140625" style="37"/>
  </cols>
  <sheetData>
    <row r="5" spans="1:14" x14ac:dyDescent="0.25">
      <c r="A5" s="81" t="s">
        <v>868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M6" s="45" t="s">
        <v>551</v>
      </c>
    </row>
    <row r="7" spans="1:14" x14ac:dyDescent="0.25">
      <c r="A7" s="43" t="s">
        <v>528</v>
      </c>
      <c r="B7" s="48" t="s">
        <v>525</v>
      </c>
      <c r="C7" s="46" t="s">
        <v>524</v>
      </c>
      <c r="D7" s="46" t="s">
        <v>523</v>
      </c>
      <c r="E7" s="46" t="s">
        <v>516</v>
      </c>
      <c r="F7" s="39" t="s">
        <v>522</v>
      </c>
      <c r="G7" s="46" t="s">
        <v>520</v>
      </c>
      <c r="H7" s="40" t="s">
        <v>519</v>
      </c>
      <c r="I7" s="46" t="s">
        <v>518</v>
      </c>
      <c r="J7" s="46" t="s">
        <v>550</v>
      </c>
      <c r="K7" s="46" t="s">
        <v>527</v>
      </c>
      <c r="L7" s="46" t="s">
        <v>549</v>
      </c>
      <c r="M7" s="46" t="s">
        <v>867</v>
      </c>
    </row>
    <row r="8" spans="1:14" x14ac:dyDescent="0.25">
      <c r="A8" s="38">
        <v>1</v>
      </c>
      <c r="B8" s="82" t="s">
        <v>379</v>
      </c>
      <c r="C8" s="82" t="s">
        <v>378</v>
      </c>
      <c r="D8" s="82" t="s">
        <v>377</v>
      </c>
      <c r="E8" s="82" t="s">
        <v>179</v>
      </c>
      <c r="F8" s="83">
        <v>8.5399999999999991</v>
      </c>
      <c r="G8" s="82" t="s">
        <v>384</v>
      </c>
      <c r="H8" s="84">
        <v>80</v>
      </c>
      <c r="I8" s="82" t="s">
        <v>38</v>
      </c>
      <c r="J8" s="82" t="s">
        <v>384</v>
      </c>
      <c r="K8" s="41" t="s">
        <v>178</v>
      </c>
      <c r="L8" s="42">
        <v>40</v>
      </c>
      <c r="M8" s="44">
        <f>IF(J8="KHÁ",30000,100000)</f>
        <v>100000</v>
      </c>
    </row>
    <row r="9" spans="1:14" x14ac:dyDescent="0.25">
      <c r="A9" s="38">
        <v>2</v>
      </c>
      <c r="B9" s="82" t="s">
        <v>552</v>
      </c>
      <c r="C9" s="82" t="s">
        <v>683</v>
      </c>
      <c r="D9" s="82" t="s">
        <v>47</v>
      </c>
      <c r="E9" s="82" t="s">
        <v>210</v>
      </c>
      <c r="F9" s="83">
        <v>7.92</v>
      </c>
      <c r="G9" s="82" t="s">
        <v>10</v>
      </c>
      <c r="H9" s="84">
        <v>75</v>
      </c>
      <c r="I9" s="82" t="s">
        <v>10</v>
      </c>
      <c r="J9" s="82" t="s">
        <v>10</v>
      </c>
      <c r="K9" s="41" t="s">
        <v>178</v>
      </c>
      <c r="L9" s="42">
        <v>40</v>
      </c>
      <c r="M9" s="44">
        <f t="shared" ref="M9:M72" si="0">IF(J9="KHÁ",30000,100000)</f>
        <v>30000</v>
      </c>
    </row>
    <row r="10" spans="1:14" x14ac:dyDescent="0.25">
      <c r="A10" s="38">
        <v>3</v>
      </c>
      <c r="B10" s="82" t="s">
        <v>553</v>
      </c>
      <c r="C10" s="82" t="s">
        <v>684</v>
      </c>
      <c r="D10" s="82" t="s">
        <v>685</v>
      </c>
      <c r="E10" s="82" t="s">
        <v>210</v>
      </c>
      <c r="F10" s="83">
        <v>7.62</v>
      </c>
      <c r="G10" s="82" t="s">
        <v>10</v>
      </c>
      <c r="H10" s="84">
        <v>70</v>
      </c>
      <c r="I10" s="82" t="s">
        <v>10</v>
      </c>
      <c r="J10" s="82" t="s">
        <v>10</v>
      </c>
      <c r="K10" s="41" t="s">
        <v>178</v>
      </c>
      <c r="L10" s="42">
        <v>40</v>
      </c>
      <c r="M10" s="44">
        <f t="shared" si="0"/>
        <v>30000</v>
      </c>
    </row>
    <row r="11" spans="1:14" x14ac:dyDescent="0.25">
      <c r="A11" s="38">
        <v>4</v>
      </c>
      <c r="B11" s="82" t="s">
        <v>286</v>
      </c>
      <c r="C11" s="82" t="s">
        <v>285</v>
      </c>
      <c r="D11" s="82" t="s">
        <v>284</v>
      </c>
      <c r="E11" s="82" t="s">
        <v>210</v>
      </c>
      <c r="F11" s="83">
        <v>7.52</v>
      </c>
      <c r="G11" s="82" t="s">
        <v>10</v>
      </c>
      <c r="H11" s="84">
        <v>85</v>
      </c>
      <c r="I11" s="82" t="s">
        <v>38</v>
      </c>
      <c r="J11" s="82" t="s">
        <v>10</v>
      </c>
      <c r="K11" s="41" t="s">
        <v>178</v>
      </c>
      <c r="L11" s="42">
        <v>40</v>
      </c>
      <c r="M11" s="44">
        <f t="shared" si="0"/>
        <v>30000</v>
      </c>
    </row>
    <row r="12" spans="1:14" x14ac:dyDescent="0.25">
      <c r="A12" s="38">
        <v>5</v>
      </c>
      <c r="B12" s="82" t="s">
        <v>554</v>
      </c>
      <c r="C12" s="82" t="s">
        <v>135</v>
      </c>
      <c r="D12" s="82" t="s">
        <v>686</v>
      </c>
      <c r="E12" s="82" t="s">
        <v>210</v>
      </c>
      <c r="F12" s="83">
        <v>7.51</v>
      </c>
      <c r="G12" s="82" t="s">
        <v>10</v>
      </c>
      <c r="H12" s="84">
        <v>80</v>
      </c>
      <c r="I12" s="82" t="s">
        <v>38</v>
      </c>
      <c r="J12" s="82" t="s">
        <v>10</v>
      </c>
      <c r="K12" s="41" t="s">
        <v>178</v>
      </c>
      <c r="L12" s="42">
        <v>40</v>
      </c>
      <c r="M12" s="44">
        <f t="shared" si="0"/>
        <v>30000</v>
      </c>
    </row>
    <row r="13" spans="1:14" x14ac:dyDescent="0.25">
      <c r="A13" s="38">
        <v>6</v>
      </c>
      <c r="B13" s="82" t="s">
        <v>213</v>
      </c>
      <c r="C13" s="82" t="s">
        <v>212</v>
      </c>
      <c r="D13" s="82" t="s">
        <v>211</v>
      </c>
      <c r="E13" s="82" t="s">
        <v>210</v>
      </c>
      <c r="F13" s="83">
        <v>7.5</v>
      </c>
      <c r="G13" s="82" t="s">
        <v>10</v>
      </c>
      <c r="H13" s="84">
        <v>75</v>
      </c>
      <c r="I13" s="82" t="s">
        <v>10</v>
      </c>
      <c r="J13" s="82" t="s">
        <v>10</v>
      </c>
      <c r="K13" s="41" t="s">
        <v>178</v>
      </c>
      <c r="L13" s="42">
        <v>40</v>
      </c>
      <c r="M13" s="44">
        <f t="shared" si="0"/>
        <v>30000</v>
      </c>
    </row>
    <row r="14" spans="1:14" x14ac:dyDescent="0.25">
      <c r="A14" s="38">
        <v>7</v>
      </c>
      <c r="B14" s="82" t="s">
        <v>555</v>
      </c>
      <c r="C14" s="82" t="s">
        <v>687</v>
      </c>
      <c r="D14" s="82" t="s">
        <v>410</v>
      </c>
      <c r="E14" s="82" t="s">
        <v>210</v>
      </c>
      <c r="F14" s="83">
        <v>7.34</v>
      </c>
      <c r="G14" s="82" t="s">
        <v>10</v>
      </c>
      <c r="H14" s="84">
        <v>75</v>
      </c>
      <c r="I14" s="82" t="s">
        <v>10</v>
      </c>
      <c r="J14" s="82" t="s">
        <v>10</v>
      </c>
      <c r="K14" s="41" t="s">
        <v>178</v>
      </c>
      <c r="L14" s="42">
        <v>41</v>
      </c>
      <c r="M14" s="44">
        <f t="shared" si="0"/>
        <v>30000</v>
      </c>
    </row>
    <row r="15" spans="1:14" x14ac:dyDescent="0.25">
      <c r="A15" s="38">
        <v>8</v>
      </c>
      <c r="B15" s="82" t="s">
        <v>556</v>
      </c>
      <c r="C15" s="82" t="s">
        <v>688</v>
      </c>
      <c r="D15" s="82" t="s">
        <v>30</v>
      </c>
      <c r="E15" s="82" t="s">
        <v>210</v>
      </c>
      <c r="F15" s="83">
        <v>7.33</v>
      </c>
      <c r="G15" s="82" t="s">
        <v>10</v>
      </c>
      <c r="H15" s="84">
        <v>70</v>
      </c>
      <c r="I15" s="82" t="s">
        <v>10</v>
      </c>
      <c r="J15" s="82" t="s">
        <v>10</v>
      </c>
      <c r="K15" s="41" t="s">
        <v>178</v>
      </c>
      <c r="L15" s="42">
        <v>41</v>
      </c>
      <c r="M15" s="44">
        <f t="shared" si="0"/>
        <v>30000</v>
      </c>
    </row>
    <row r="16" spans="1:14" x14ac:dyDescent="0.25">
      <c r="A16" s="38">
        <v>9</v>
      </c>
      <c r="B16" s="82" t="s">
        <v>557</v>
      </c>
      <c r="C16" s="82" t="s">
        <v>689</v>
      </c>
      <c r="D16" s="82" t="s">
        <v>22</v>
      </c>
      <c r="E16" s="82" t="s">
        <v>210</v>
      </c>
      <c r="F16" s="83">
        <v>7.12</v>
      </c>
      <c r="G16" s="82" t="s">
        <v>10</v>
      </c>
      <c r="H16" s="84">
        <v>70</v>
      </c>
      <c r="I16" s="82" t="s">
        <v>10</v>
      </c>
      <c r="J16" s="82" t="s">
        <v>10</v>
      </c>
      <c r="K16" s="41" t="s">
        <v>178</v>
      </c>
      <c r="L16" s="42">
        <v>41</v>
      </c>
      <c r="M16" s="44">
        <f t="shared" si="0"/>
        <v>30000</v>
      </c>
    </row>
    <row r="17" spans="1:13" x14ac:dyDescent="0.25">
      <c r="A17" s="38">
        <v>10</v>
      </c>
      <c r="B17" s="82" t="s">
        <v>558</v>
      </c>
      <c r="C17" s="82" t="s">
        <v>690</v>
      </c>
      <c r="D17" s="82" t="s">
        <v>147</v>
      </c>
      <c r="E17" s="82" t="s">
        <v>210</v>
      </c>
      <c r="F17" s="83">
        <v>7.01</v>
      </c>
      <c r="G17" s="82" t="s">
        <v>10</v>
      </c>
      <c r="H17" s="84">
        <v>80</v>
      </c>
      <c r="I17" s="82" t="s">
        <v>38</v>
      </c>
      <c r="J17" s="82" t="s">
        <v>10</v>
      </c>
      <c r="K17" s="41" t="s">
        <v>178</v>
      </c>
      <c r="L17" s="42">
        <v>41</v>
      </c>
      <c r="M17" s="44">
        <f t="shared" si="0"/>
        <v>30000</v>
      </c>
    </row>
    <row r="18" spans="1:13" x14ac:dyDescent="0.25">
      <c r="A18" s="38">
        <v>11</v>
      </c>
      <c r="B18" s="82" t="s">
        <v>345</v>
      </c>
      <c r="C18" s="82" t="s">
        <v>344</v>
      </c>
      <c r="D18" s="82" t="s">
        <v>343</v>
      </c>
      <c r="E18" s="82" t="s">
        <v>342</v>
      </c>
      <c r="F18" s="83">
        <v>7.59</v>
      </c>
      <c r="G18" s="82" t="s">
        <v>10</v>
      </c>
      <c r="H18" s="84">
        <v>85</v>
      </c>
      <c r="I18" s="82" t="s">
        <v>38</v>
      </c>
      <c r="J18" s="82" t="s">
        <v>10</v>
      </c>
      <c r="K18" s="41" t="s">
        <v>178</v>
      </c>
      <c r="L18" s="42">
        <v>41</v>
      </c>
      <c r="M18" s="44">
        <f t="shared" si="0"/>
        <v>30000</v>
      </c>
    </row>
    <row r="19" spans="1:13" x14ac:dyDescent="0.25">
      <c r="A19" s="38">
        <v>12</v>
      </c>
      <c r="B19" s="82" t="s">
        <v>559</v>
      </c>
      <c r="C19" s="82" t="s">
        <v>687</v>
      </c>
      <c r="D19" s="82" t="s">
        <v>691</v>
      </c>
      <c r="E19" s="82" t="s">
        <v>342</v>
      </c>
      <c r="F19" s="83">
        <v>7.1</v>
      </c>
      <c r="G19" s="82" t="s">
        <v>10</v>
      </c>
      <c r="H19" s="84">
        <v>75</v>
      </c>
      <c r="I19" s="82" t="s">
        <v>10</v>
      </c>
      <c r="J19" s="82" t="s">
        <v>10</v>
      </c>
      <c r="K19" s="41" t="s">
        <v>54</v>
      </c>
      <c r="L19" s="42">
        <v>39</v>
      </c>
      <c r="M19" s="44">
        <f t="shared" si="0"/>
        <v>30000</v>
      </c>
    </row>
    <row r="20" spans="1:13" x14ac:dyDescent="0.25">
      <c r="A20" s="38">
        <v>13</v>
      </c>
      <c r="B20" s="82" t="s">
        <v>566</v>
      </c>
      <c r="C20" s="82" t="s">
        <v>699</v>
      </c>
      <c r="D20" s="82" t="s">
        <v>71</v>
      </c>
      <c r="E20" s="82" t="s">
        <v>383</v>
      </c>
      <c r="F20" s="83">
        <v>8.34</v>
      </c>
      <c r="G20" s="82" t="s">
        <v>384</v>
      </c>
      <c r="H20" s="84">
        <v>80</v>
      </c>
      <c r="I20" s="82" t="s">
        <v>38</v>
      </c>
      <c r="J20" s="82" t="s">
        <v>384</v>
      </c>
      <c r="K20" s="41" t="s">
        <v>54</v>
      </c>
      <c r="L20" s="42">
        <v>39</v>
      </c>
      <c r="M20" s="44">
        <f t="shared" si="0"/>
        <v>100000</v>
      </c>
    </row>
    <row r="21" spans="1:13" x14ac:dyDescent="0.25">
      <c r="A21" s="38">
        <v>14</v>
      </c>
      <c r="B21" s="82" t="s">
        <v>560</v>
      </c>
      <c r="C21" s="82" t="s">
        <v>692</v>
      </c>
      <c r="D21" s="82" t="s">
        <v>330</v>
      </c>
      <c r="E21" s="82" t="s">
        <v>842</v>
      </c>
      <c r="F21" s="83">
        <v>8.1300000000000008</v>
      </c>
      <c r="G21" s="82" t="s">
        <v>384</v>
      </c>
      <c r="H21" s="84">
        <v>70</v>
      </c>
      <c r="I21" s="82" t="s">
        <v>10</v>
      </c>
      <c r="J21" s="82" t="s">
        <v>10</v>
      </c>
      <c r="K21" s="41" t="s">
        <v>54</v>
      </c>
      <c r="L21" s="42">
        <v>39</v>
      </c>
      <c r="M21" s="44">
        <f t="shared" si="0"/>
        <v>30000</v>
      </c>
    </row>
    <row r="22" spans="1:13" x14ac:dyDescent="0.25">
      <c r="A22" s="38">
        <v>15</v>
      </c>
      <c r="B22" s="82" t="s">
        <v>561</v>
      </c>
      <c r="C22" s="82" t="s">
        <v>693</v>
      </c>
      <c r="D22" s="82" t="s">
        <v>47</v>
      </c>
      <c r="E22" s="82" t="s">
        <v>842</v>
      </c>
      <c r="F22" s="83">
        <v>7.81</v>
      </c>
      <c r="G22" s="82" t="s">
        <v>10</v>
      </c>
      <c r="H22" s="84">
        <v>85</v>
      </c>
      <c r="I22" s="82" t="s">
        <v>38</v>
      </c>
      <c r="J22" s="82" t="s">
        <v>10</v>
      </c>
      <c r="K22" s="41" t="s">
        <v>54</v>
      </c>
      <c r="L22" s="42">
        <v>39</v>
      </c>
      <c r="M22" s="44">
        <f t="shared" si="0"/>
        <v>30000</v>
      </c>
    </row>
    <row r="23" spans="1:13" x14ac:dyDescent="0.25">
      <c r="A23" s="38">
        <v>16</v>
      </c>
      <c r="B23" s="82" t="s">
        <v>562</v>
      </c>
      <c r="C23" s="82" t="s">
        <v>694</v>
      </c>
      <c r="D23" s="82" t="s">
        <v>496</v>
      </c>
      <c r="E23" s="82" t="s">
        <v>842</v>
      </c>
      <c r="F23" s="83">
        <v>7.52</v>
      </c>
      <c r="G23" s="82" t="s">
        <v>10</v>
      </c>
      <c r="H23" s="84">
        <v>70</v>
      </c>
      <c r="I23" s="82" t="s">
        <v>10</v>
      </c>
      <c r="J23" s="82" t="s">
        <v>10</v>
      </c>
      <c r="K23" s="41" t="s">
        <v>54</v>
      </c>
      <c r="L23" s="42">
        <v>39</v>
      </c>
      <c r="M23" s="44">
        <f t="shared" si="0"/>
        <v>30000</v>
      </c>
    </row>
    <row r="24" spans="1:13" x14ac:dyDescent="0.25">
      <c r="A24" s="38">
        <v>17</v>
      </c>
      <c r="B24" s="82" t="s">
        <v>563</v>
      </c>
      <c r="C24" s="82" t="s">
        <v>695</v>
      </c>
      <c r="D24" s="82" t="s">
        <v>696</v>
      </c>
      <c r="E24" s="82" t="s">
        <v>842</v>
      </c>
      <c r="F24" s="83">
        <v>7.5</v>
      </c>
      <c r="G24" s="82" t="s">
        <v>10</v>
      </c>
      <c r="H24" s="84">
        <v>85</v>
      </c>
      <c r="I24" s="82" t="s">
        <v>38</v>
      </c>
      <c r="J24" s="82" t="s">
        <v>10</v>
      </c>
      <c r="K24" s="41" t="s">
        <v>54</v>
      </c>
      <c r="L24" s="42">
        <v>40</v>
      </c>
      <c r="M24" s="44">
        <f t="shared" si="0"/>
        <v>30000</v>
      </c>
    </row>
    <row r="25" spans="1:13" x14ac:dyDescent="0.25">
      <c r="A25" s="38">
        <v>18</v>
      </c>
      <c r="B25" s="82" t="s">
        <v>564</v>
      </c>
      <c r="C25" s="82" t="s">
        <v>697</v>
      </c>
      <c r="D25" s="82" t="s">
        <v>484</v>
      </c>
      <c r="E25" s="82" t="s">
        <v>842</v>
      </c>
      <c r="F25" s="83">
        <v>7.18</v>
      </c>
      <c r="G25" s="82" t="s">
        <v>10</v>
      </c>
      <c r="H25" s="84">
        <v>85</v>
      </c>
      <c r="I25" s="82" t="s">
        <v>38</v>
      </c>
      <c r="J25" s="82" t="s">
        <v>10</v>
      </c>
      <c r="K25" s="41" t="s">
        <v>54</v>
      </c>
      <c r="L25" s="42">
        <v>40</v>
      </c>
      <c r="M25" s="44">
        <f t="shared" si="0"/>
        <v>30000</v>
      </c>
    </row>
    <row r="26" spans="1:13" x14ac:dyDescent="0.25">
      <c r="A26" s="38">
        <v>19</v>
      </c>
      <c r="B26" s="82" t="s">
        <v>565</v>
      </c>
      <c r="C26" s="82" t="s">
        <v>698</v>
      </c>
      <c r="D26" s="82" t="s">
        <v>484</v>
      </c>
      <c r="E26" s="82" t="s">
        <v>842</v>
      </c>
      <c r="F26" s="83">
        <v>7.08</v>
      </c>
      <c r="G26" s="82" t="s">
        <v>10</v>
      </c>
      <c r="H26" s="84">
        <v>70</v>
      </c>
      <c r="I26" s="82" t="s">
        <v>10</v>
      </c>
      <c r="J26" s="82" t="s">
        <v>10</v>
      </c>
      <c r="K26" s="41" t="s">
        <v>54</v>
      </c>
      <c r="L26" s="42">
        <v>40</v>
      </c>
      <c r="M26" s="44">
        <f t="shared" si="0"/>
        <v>30000</v>
      </c>
    </row>
    <row r="27" spans="1:13" x14ac:dyDescent="0.25">
      <c r="A27" s="38">
        <v>20</v>
      </c>
      <c r="B27" s="82" t="s">
        <v>567</v>
      </c>
      <c r="C27" s="82" t="s">
        <v>700</v>
      </c>
      <c r="D27" s="82" t="s">
        <v>355</v>
      </c>
      <c r="E27" s="82" t="s">
        <v>383</v>
      </c>
      <c r="F27" s="83">
        <v>8.09</v>
      </c>
      <c r="G27" s="82" t="s">
        <v>384</v>
      </c>
      <c r="H27" s="84">
        <v>75</v>
      </c>
      <c r="I27" s="82" t="s">
        <v>10</v>
      </c>
      <c r="J27" s="82" t="s">
        <v>10</v>
      </c>
      <c r="K27" s="41" t="s">
        <v>54</v>
      </c>
      <c r="L27" s="42">
        <v>41</v>
      </c>
      <c r="M27" s="44">
        <f t="shared" si="0"/>
        <v>30000</v>
      </c>
    </row>
    <row r="28" spans="1:13" x14ac:dyDescent="0.25">
      <c r="A28" s="38">
        <v>21</v>
      </c>
      <c r="B28" s="82" t="s">
        <v>568</v>
      </c>
      <c r="C28" s="82" t="s">
        <v>701</v>
      </c>
      <c r="D28" s="82" t="s">
        <v>111</v>
      </c>
      <c r="E28" s="82" t="s">
        <v>383</v>
      </c>
      <c r="F28" s="83">
        <v>8.02</v>
      </c>
      <c r="G28" s="82" t="s">
        <v>384</v>
      </c>
      <c r="H28" s="84">
        <v>75</v>
      </c>
      <c r="I28" s="82" t="s">
        <v>10</v>
      </c>
      <c r="J28" s="82" t="s">
        <v>10</v>
      </c>
      <c r="K28" s="41" t="s">
        <v>54</v>
      </c>
      <c r="L28" s="42">
        <v>41</v>
      </c>
      <c r="M28" s="44">
        <f t="shared" si="0"/>
        <v>30000</v>
      </c>
    </row>
    <row r="29" spans="1:13" x14ac:dyDescent="0.25">
      <c r="A29" s="38">
        <v>22</v>
      </c>
      <c r="B29" s="82" t="s">
        <v>569</v>
      </c>
      <c r="C29" s="82" t="s">
        <v>702</v>
      </c>
      <c r="D29" s="82" t="s">
        <v>703</v>
      </c>
      <c r="E29" s="82" t="s">
        <v>383</v>
      </c>
      <c r="F29" s="83">
        <v>7.95</v>
      </c>
      <c r="G29" s="82" t="s">
        <v>10</v>
      </c>
      <c r="H29" s="84">
        <v>70</v>
      </c>
      <c r="I29" s="82" t="s">
        <v>10</v>
      </c>
      <c r="J29" s="82" t="s">
        <v>10</v>
      </c>
      <c r="K29" s="41" t="s">
        <v>526</v>
      </c>
      <c r="L29" s="42">
        <v>39</v>
      </c>
      <c r="M29" s="44">
        <f t="shared" si="0"/>
        <v>30000</v>
      </c>
    </row>
    <row r="30" spans="1:13" x14ac:dyDescent="0.25">
      <c r="A30" s="38">
        <v>23</v>
      </c>
      <c r="B30" s="82" t="s">
        <v>570</v>
      </c>
      <c r="C30" s="82" t="s">
        <v>704</v>
      </c>
      <c r="D30" s="82" t="s">
        <v>377</v>
      </c>
      <c r="E30" s="82" t="s">
        <v>383</v>
      </c>
      <c r="F30" s="83">
        <v>7.87</v>
      </c>
      <c r="G30" s="82" t="s">
        <v>10</v>
      </c>
      <c r="H30" s="84">
        <v>95</v>
      </c>
      <c r="I30" s="82" t="s">
        <v>4</v>
      </c>
      <c r="J30" s="82" t="s">
        <v>10</v>
      </c>
      <c r="K30" s="41" t="s">
        <v>526</v>
      </c>
      <c r="L30" s="42">
        <v>39</v>
      </c>
      <c r="M30" s="44">
        <f t="shared" si="0"/>
        <v>30000</v>
      </c>
    </row>
    <row r="31" spans="1:13" x14ac:dyDescent="0.25">
      <c r="A31" s="38">
        <v>24</v>
      </c>
      <c r="B31" s="82" t="s">
        <v>571</v>
      </c>
      <c r="C31" s="82" t="s">
        <v>705</v>
      </c>
      <c r="D31" s="82" t="s">
        <v>65</v>
      </c>
      <c r="E31" s="82" t="s">
        <v>383</v>
      </c>
      <c r="F31" s="83">
        <v>7.62</v>
      </c>
      <c r="G31" s="82" t="s">
        <v>10</v>
      </c>
      <c r="H31" s="84">
        <v>70</v>
      </c>
      <c r="I31" s="82" t="s">
        <v>10</v>
      </c>
      <c r="J31" s="82" t="s">
        <v>10</v>
      </c>
      <c r="K31" s="41" t="s">
        <v>526</v>
      </c>
      <c r="L31" s="42">
        <v>39</v>
      </c>
      <c r="M31" s="44">
        <f t="shared" si="0"/>
        <v>30000</v>
      </c>
    </row>
    <row r="32" spans="1:13" x14ac:dyDescent="0.25">
      <c r="A32" s="38">
        <v>25</v>
      </c>
      <c r="B32" s="82" t="s">
        <v>572</v>
      </c>
      <c r="C32" s="82" t="s">
        <v>706</v>
      </c>
      <c r="D32" s="82" t="s">
        <v>707</v>
      </c>
      <c r="E32" s="82" t="s">
        <v>383</v>
      </c>
      <c r="F32" s="83">
        <v>7.42</v>
      </c>
      <c r="G32" s="82" t="s">
        <v>10</v>
      </c>
      <c r="H32" s="84">
        <v>70</v>
      </c>
      <c r="I32" s="82" t="s">
        <v>10</v>
      </c>
      <c r="J32" s="82" t="s">
        <v>10</v>
      </c>
      <c r="K32" s="41" t="s">
        <v>526</v>
      </c>
      <c r="L32" s="42">
        <v>39</v>
      </c>
      <c r="M32" s="44">
        <f t="shared" si="0"/>
        <v>30000</v>
      </c>
    </row>
    <row r="33" spans="1:13" x14ac:dyDescent="0.25">
      <c r="A33" s="38">
        <v>26</v>
      </c>
      <c r="B33" s="82" t="s">
        <v>573</v>
      </c>
      <c r="C33" s="82" t="s">
        <v>687</v>
      </c>
      <c r="D33" s="82" t="s">
        <v>352</v>
      </c>
      <c r="E33" s="82" t="s">
        <v>383</v>
      </c>
      <c r="F33" s="83">
        <v>7.33</v>
      </c>
      <c r="G33" s="82" t="s">
        <v>10</v>
      </c>
      <c r="H33" s="84">
        <v>80</v>
      </c>
      <c r="I33" s="82" t="s">
        <v>38</v>
      </c>
      <c r="J33" s="82" t="s">
        <v>10</v>
      </c>
      <c r="K33" s="41" t="s">
        <v>526</v>
      </c>
      <c r="L33" s="42">
        <v>39</v>
      </c>
      <c r="M33" s="44">
        <f t="shared" si="0"/>
        <v>30000</v>
      </c>
    </row>
    <row r="34" spans="1:13" x14ac:dyDescent="0.25">
      <c r="A34" s="38">
        <v>27</v>
      </c>
      <c r="B34" s="82" t="s">
        <v>574</v>
      </c>
      <c r="C34" s="82" t="s">
        <v>708</v>
      </c>
      <c r="D34" s="82" t="s">
        <v>71</v>
      </c>
      <c r="E34" s="82" t="s">
        <v>383</v>
      </c>
      <c r="F34" s="83">
        <v>7.04</v>
      </c>
      <c r="G34" s="82" t="s">
        <v>10</v>
      </c>
      <c r="H34" s="84">
        <v>85</v>
      </c>
      <c r="I34" s="82" t="s">
        <v>38</v>
      </c>
      <c r="J34" s="82" t="s">
        <v>10</v>
      </c>
      <c r="K34" s="41" t="s">
        <v>526</v>
      </c>
      <c r="L34" s="42">
        <v>39</v>
      </c>
      <c r="M34" s="44">
        <f t="shared" si="0"/>
        <v>30000</v>
      </c>
    </row>
    <row r="35" spans="1:13" x14ac:dyDescent="0.25">
      <c r="A35" s="38">
        <v>28</v>
      </c>
      <c r="B35" s="82" t="s">
        <v>493</v>
      </c>
      <c r="C35" s="82" t="s">
        <v>118</v>
      </c>
      <c r="D35" s="82" t="s">
        <v>492</v>
      </c>
      <c r="E35" s="82" t="s">
        <v>55</v>
      </c>
      <c r="F35" s="83">
        <v>8.32</v>
      </c>
      <c r="G35" s="82" t="s">
        <v>384</v>
      </c>
      <c r="H35" s="84">
        <v>85</v>
      </c>
      <c r="I35" s="82" t="s">
        <v>38</v>
      </c>
      <c r="J35" s="82" t="s">
        <v>384</v>
      </c>
      <c r="K35" s="41" t="s">
        <v>526</v>
      </c>
      <c r="L35" s="42">
        <v>39</v>
      </c>
      <c r="M35" s="44">
        <f t="shared" si="0"/>
        <v>100000</v>
      </c>
    </row>
    <row r="36" spans="1:13" x14ac:dyDescent="0.25">
      <c r="A36" s="38">
        <v>29</v>
      </c>
      <c r="B36" s="82" t="s">
        <v>575</v>
      </c>
      <c r="C36" s="82" t="s">
        <v>709</v>
      </c>
      <c r="D36" s="82" t="s">
        <v>710</v>
      </c>
      <c r="E36" s="82" t="s">
        <v>55</v>
      </c>
      <c r="F36" s="83">
        <v>7.71</v>
      </c>
      <c r="G36" s="82" t="s">
        <v>10</v>
      </c>
      <c r="H36" s="84">
        <v>95</v>
      </c>
      <c r="I36" s="82" t="s">
        <v>4</v>
      </c>
      <c r="J36" s="82" t="s">
        <v>10</v>
      </c>
      <c r="K36" s="41" t="s">
        <v>526</v>
      </c>
      <c r="L36" s="42">
        <v>39</v>
      </c>
      <c r="M36" s="44">
        <f t="shared" si="0"/>
        <v>30000</v>
      </c>
    </row>
    <row r="37" spans="1:13" x14ac:dyDescent="0.25">
      <c r="A37" s="38">
        <v>30</v>
      </c>
      <c r="B37" s="82" t="s">
        <v>576</v>
      </c>
      <c r="C37" s="82" t="s">
        <v>711</v>
      </c>
      <c r="D37" s="82" t="s">
        <v>712</v>
      </c>
      <c r="E37" s="82" t="s">
        <v>329</v>
      </c>
      <c r="F37" s="83">
        <v>8.41</v>
      </c>
      <c r="G37" s="82" t="s">
        <v>384</v>
      </c>
      <c r="H37" s="84">
        <v>75</v>
      </c>
      <c r="I37" s="82" t="s">
        <v>10</v>
      </c>
      <c r="J37" s="82" t="s">
        <v>10</v>
      </c>
      <c r="K37" s="41" t="s">
        <v>526</v>
      </c>
      <c r="L37" s="42">
        <v>39</v>
      </c>
      <c r="M37" s="44">
        <f t="shared" si="0"/>
        <v>30000</v>
      </c>
    </row>
    <row r="38" spans="1:13" x14ac:dyDescent="0.25">
      <c r="A38" s="38">
        <v>31</v>
      </c>
      <c r="B38" s="82" t="s">
        <v>332</v>
      </c>
      <c r="C38" s="82" t="s">
        <v>331</v>
      </c>
      <c r="D38" s="82" t="s">
        <v>330</v>
      </c>
      <c r="E38" s="82" t="s">
        <v>329</v>
      </c>
      <c r="F38" s="83">
        <v>8.17</v>
      </c>
      <c r="G38" s="82" t="s">
        <v>384</v>
      </c>
      <c r="H38" s="84">
        <v>70</v>
      </c>
      <c r="I38" s="82" t="s">
        <v>10</v>
      </c>
      <c r="J38" s="82" t="s">
        <v>10</v>
      </c>
      <c r="K38" s="41" t="s">
        <v>526</v>
      </c>
      <c r="L38" s="42">
        <v>40</v>
      </c>
      <c r="M38" s="44">
        <f t="shared" si="0"/>
        <v>30000</v>
      </c>
    </row>
    <row r="39" spans="1:13" x14ac:dyDescent="0.25">
      <c r="A39" s="38">
        <v>32</v>
      </c>
      <c r="B39" s="82" t="s">
        <v>577</v>
      </c>
      <c r="C39" s="82" t="s">
        <v>317</v>
      </c>
      <c r="D39" s="82" t="s">
        <v>713</v>
      </c>
      <c r="E39" s="82" t="s">
        <v>329</v>
      </c>
      <c r="F39" s="83">
        <v>7.3</v>
      </c>
      <c r="G39" s="82" t="s">
        <v>10</v>
      </c>
      <c r="H39" s="84">
        <v>80</v>
      </c>
      <c r="I39" s="82" t="s">
        <v>38</v>
      </c>
      <c r="J39" s="82" t="s">
        <v>10</v>
      </c>
      <c r="K39" s="41" t="s">
        <v>8</v>
      </c>
      <c r="L39" s="42">
        <v>39</v>
      </c>
      <c r="M39" s="44">
        <f t="shared" si="0"/>
        <v>30000</v>
      </c>
    </row>
    <row r="40" spans="1:13" x14ac:dyDescent="0.25">
      <c r="A40" s="38">
        <v>33</v>
      </c>
      <c r="B40" s="82" t="s">
        <v>578</v>
      </c>
      <c r="C40" s="82" t="s">
        <v>170</v>
      </c>
      <c r="D40" s="82" t="s">
        <v>227</v>
      </c>
      <c r="E40" s="82" t="s">
        <v>329</v>
      </c>
      <c r="F40" s="83">
        <v>7.13</v>
      </c>
      <c r="G40" s="82" t="s">
        <v>10</v>
      </c>
      <c r="H40" s="84">
        <v>75</v>
      </c>
      <c r="I40" s="82" t="s">
        <v>10</v>
      </c>
      <c r="J40" s="82" t="s">
        <v>10</v>
      </c>
      <c r="K40" s="41" t="s">
        <v>8</v>
      </c>
      <c r="L40" s="42">
        <v>39</v>
      </c>
      <c r="M40" s="44">
        <f t="shared" si="0"/>
        <v>30000</v>
      </c>
    </row>
    <row r="41" spans="1:13" x14ac:dyDescent="0.25">
      <c r="A41" s="38">
        <v>34</v>
      </c>
      <c r="B41" s="82" t="s">
        <v>579</v>
      </c>
      <c r="C41" s="82" t="s">
        <v>714</v>
      </c>
      <c r="D41" s="82" t="s">
        <v>5</v>
      </c>
      <c r="E41" s="82" t="s">
        <v>455</v>
      </c>
      <c r="F41" s="83">
        <v>7.73</v>
      </c>
      <c r="G41" s="82" t="s">
        <v>10</v>
      </c>
      <c r="H41" s="84">
        <v>70</v>
      </c>
      <c r="I41" s="82" t="s">
        <v>10</v>
      </c>
      <c r="J41" s="82" t="s">
        <v>10</v>
      </c>
      <c r="K41" s="41" t="s">
        <v>8</v>
      </c>
      <c r="L41" s="42">
        <v>39</v>
      </c>
      <c r="M41" s="44">
        <f t="shared" si="0"/>
        <v>30000</v>
      </c>
    </row>
    <row r="42" spans="1:13" x14ac:dyDescent="0.25">
      <c r="A42" s="38">
        <v>35</v>
      </c>
      <c r="B42" s="82" t="s">
        <v>580</v>
      </c>
      <c r="C42" s="82" t="s">
        <v>715</v>
      </c>
      <c r="D42" s="82" t="s">
        <v>716</v>
      </c>
      <c r="E42" s="82" t="s">
        <v>455</v>
      </c>
      <c r="F42" s="83">
        <v>7.39</v>
      </c>
      <c r="G42" s="82" t="s">
        <v>10</v>
      </c>
      <c r="H42" s="84">
        <v>75</v>
      </c>
      <c r="I42" s="82" t="s">
        <v>10</v>
      </c>
      <c r="J42" s="82" t="s">
        <v>10</v>
      </c>
      <c r="K42" s="41" t="s">
        <v>8</v>
      </c>
      <c r="L42" s="42">
        <v>39</v>
      </c>
      <c r="M42" s="44">
        <f t="shared" si="0"/>
        <v>30000</v>
      </c>
    </row>
    <row r="43" spans="1:13" x14ac:dyDescent="0.25">
      <c r="A43" s="38">
        <v>36</v>
      </c>
      <c r="B43" s="82" t="s">
        <v>581</v>
      </c>
      <c r="C43" s="82" t="s">
        <v>717</v>
      </c>
      <c r="D43" s="82" t="s">
        <v>718</v>
      </c>
      <c r="E43" s="82" t="s">
        <v>455</v>
      </c>
      <c r="F43" s="83">
        <v>7.19</v>
      </c>
      <c r="G43" s="82" t="s">
        <v>10</v>
      </c>
      <c r="H43" s="84">
        <v>70</v>
      </c>
      <c r="I43" s="82" t="s">
        <v>10</v>
      </c>
      <c r="J43" s="82" t="s">
        <v>10</v>
      </c>
      <c r="K43" s="41" t="s">
        <v>8</v>
      </c>
      <c r="L43" s="42">
        <v>39</v>
      </c>
      <c r="M43" s="44">
        <f t="shared" si="0"/>
        <v>30000</v>
      </c>
    </row>
    <row r="44" spans="1:13" x14ac:dyDescent="0.25">
      <c r="A44" s="38">
        <v>37</v>
      </c>
      <c r="B44" s="82" t="s">
        <v>582</v>
      </c>
      <c r="C44" s="82" t="s">
        <v>719</v>
      </c>
      <c r="D44" s="82" t="s">
        <v>720</v>
      </c>
      <c r="E44" s="82" t="s">
        <v>843</v>
      </c>
      <c r="F44" s="83">
        <v>7.48</v>
      </c>
      <c r="G44" s="82" t="s">
        <v>10</v>
      </c>
      <c r="H44" s="84">
        <v>80</v>
      </c>
      <c r="I44" s="82" t="s">
        <v>38</v>
      </c>
      <c r="J44" s="82" t="s">
        <v>10</v>
      </c>
      <c r="K44" s="41" t="s">
        <v>8</v>
      </c>
      <c r="L44" s="42">
        <v>39</v>
      </c>
      <c r="M44" s="44">
        <f t="shared" si="0"/>
        <v>30000</v>
      </c>
    </row>
    <row r="45" spans="1:13" x14ac:dyDescent="0.25">
      <c r="A45" s="38">
        <v>38</v>
      </c>
      <c r="B45" s="82" t="s">
        <v>583</v>
      </c>
      <c r="C45" s="82" t="s">
        <v>711</v>
      </c>
      <c r="D45" s="82" t="s">
        <v>108</v>
      </c>
      <c r="E45" s="82" t="s">
        <v>843</v>
      </c>
      <c r="F45" s="83">
        <v>7.19</v>
      </c>
      <c r="G45" s="82" t="s">
        <v>10</v>
      </c>
      <c r="H45" s="84">
        <v>70</v>
      </c>
      <c r="I45" s="82" t="s">
        <v>10</v>
      </c>
      <c r="J45" s="82" t="s">
        <v>10</v>
      </c>
      <c r="K45" s="41" t="s">
        <v>8</v>
      </c>
      <c r="L45" s="42">
        <v>39</v>
      </c>
      <c r="M45" s="44">
        <f t="shared" si="0"/>
        <v>30000</v>
      </c>
    </row>
    <row r="46" spans="1:13" x14ac:dyDescent="0.25">
      <c r="A46" s="38">
        <v>39</v>
      </c>
      <c r="B46" s="82" t="s">
        <v>584</v>
      </c>
      <c r="C46" s="82" t="s">
        <v>721</v>
      </c>
      <c r="D46" s="82" t="s">
        <v>113</v>
      </c>
      <c r="E46" s="82" t="s">
        <v>843</v>
      </c>
      <c r="F46" s="83">
        <v>7.15</v>
      </c>
      <c r="G46" s="82" t="s">
        <v>10</v>
      </c>
      <c r="H46" s="84">
        <v>70</v>
      </c>
      <c r="I46" s="82" t="s">
        <v>10</v>
      </c>
      <c r="J46" s="82" t="s">
        <v>10</v>
      </c>
      <c r="K46" s="41" t="s">
        <v>8</v>
      </c>
      <c r="L46" s="42">
        <v>39</v>
      </c>
      <c r="M46" s="44">
        <f t="shared" si="0"/>
        <v>30000</v>
      </c>
    </row>
    <row r="47" spans="1:13" x14ac:dyDescent="0.25">
      <c r="A47" s="38">
        <v>40</v>
      </c>
      <c r="B47" s="82" t="s">
        <v>593</v>
      </c>
      <c r="C47" s="82" t="s">
        <v>733</v>
      </c>
      <c r="D47" s="82" t="s">
        <v>47</v>
      </c>
      <c r="E47" s="82" t="s">
        <v>845</v>
      </c>
      <c r="F47" s="83">
        <v>8.18</v>
      </c>
      <c r="G47" s="82" t="s">
        <v>384</v>
      </c>
      <c r="H47" s="84">
        <v>80</v>
      </c>
      <c r="I47" s="82" t="s">
        <v>38</v>
      </c>
      <c r="J47" s="82" t="s">
        <v>384</v>
      </c>
      <c r="K47" s="41" t="s">
        <v>8</v>
      </c>
      <c r="L47" s="42">
        <v>39</v>
      </c>
      <c r="M47" s="44">
        <f t="shared" si="0"/>
        <v>100000</v>
      </c>
    </row>
    <row r="48" spans="1:13" x14ac:dyDescent="0.25">
      <c r="A48" s="38">
        <v>41</v>
      </c>
      <c r="B48" s="82" t="s">
        <v>630</v>
      </c>
      <c r="C48" s="82" t="s">
        <v>776</v>
      </c>
      <c r="D48" s="82" t="s">
        <v>159</v>
      </c>
      <c r="E48" s="82" t="s">
        <v>848</v>
      </c>
      <c r="F48" s="83">
        <v>8.14</v>
      </c>
      <c r="G48" s="82" t="s">
        <v>384</v>
      </c>
      <c r="H48" s="84">
        <v>80</v>
      </c>
      <c r="I48" s="82" t="s">
        <v>38</v>
      </c>
      <c r="J48" s="82" t="s">
        <v>384</v>
      </c>
      <c r="K48" s="41" t="s">
        <v>8</v>
      </c>
      <c r="L48" s="42">
        <v>39</v>
      </c>
      <c r="M48" s="44">
        <f t="shared" si="0"/>
        <v>100000</v>
      </c>
    </row>
    <row r="49" spans="1:13" x14ac:dyDescent="0.25">
      <c r="A49" s="38">
        <v>42</v>
      </c>
      <c r="B49" s="82" t="s">
        <v>585</v>
      </c>
      <c r="C49" s="82" t="s">
        <v>722</v>
      </c>
      <c r="D49" s="82" t="s">
        <v>159</v>
      </c>
      <c r="E49" s="82" t="s">
        <v>844</v>
      </c>
      <c r="F49" s="83">
        <v>7.81</v>
      </c>
      <c r="G49" s="82" t="s">
        <v>10</v>
      </c>
      <c r="H49" s="84">
        <v>75</v>
      </c>
      <c r="I49" s="82" t="s">
        <v>10</v>
      </c>
      <c r="J49" s="82" t="s">
        <v>10</v>
      </c>
      <c r="K49" s="41" t="s">
        <v>8</v>
      </c>
      <c r="L49" s="42">
        <v>39</v>
      </c>
      <c r="M49" s="44">
        <f t="shared" si="0"/>
        <v>30000</v>
      </c>
    </row>
    <row r="50" spans="1:13" x14ac:dyDescent="0.25">
      <c r="A50" s="38">
        <v>43</v>
      </c>
      <c r="B50" s="82" t="s">
        <v>586</v>
      </c>
      <c r="C50" s="82" t="s">
        <v>723</v>
      </c>
      <c r="D50" s="82" t="s">
        <v>147</v>
      </c>
      <c r="E50" s="82" t="s">
        <v>844</v>
      </c>
      <c r="F50" s="83">
        <v>7.81</v>
      </c>
      <c r="G50" s="82" t="s">
        <v>10</v>
      </c>
      <c r="H50" s="84">
        <v>75</v>
      </c>
      <c r="I50" s="82" t="s">
        <v>10</v>
      </c>
      <c r="J50" s="82" t="s">
        <v>10</v>
      </c>
      <c r="K50" s="41" t="s">
        <v>8</v>
      </c>
      <c r="L50" s="42">
        <v>39</v>
      </c>
      <c r="M50" s="44">
        <f t="shared" si="0"/>
        <v>30000</v>
      </c>
    </row>
    <row r="51" spans="1:13" x14ac:dyDescent="0.25">
      <c r="A51" s="38">
        <v>44</v>
      </c>
      <c r="B51" s="82" t="s">
        <v>587</v>
      </c>
      <c r="C51" s="82" t="s">
        <v>724</v>
      </c>
      <c r="D51" s="82" t="s">
        <v>484</v>
      </c>
      <c r="E51" s="82" t="s">
        <v>844</v>
      </c>
      <c r="F51" s="83">
        <v>7.56</v>
      </c>
      <c r="G51" s="82" t="s">
        <v>10</v>
      </c>
      <c r="H51" s="84">
        <v>70</v>
      </c>
      <c r="I51" s="82" t="s">
        <v>10</v>
      </c>
      <c r="J51" s="82" t="s">
        <v>10</v>
      </c>
      <c r="K51" s="41" t="s">
        <v>8</v>
      </c>
      <c r="L51" s="42">
        <v>39</v>
      </c>
      <c r="M51" s="44">
        <f t="shared" si="0"/>
        <v>30000</v>
      </c>
    </row>
    <row r="52" spans="1:13" x14ac:dyDescent="0.25">
      <c r="A52" s="38">
        <v>45</v>
      </c>
      <c r="B52" s="82" t="s">
        <v>588</v>
      </c>
      <c r="C52" s="82" t="s">
        <v>725</v>
      </c>
      <c r="D52" s="82" t="s">
        <v>108</v>
      </c>
      <c r="E52" s="82" t="s">
        <v>844</v>
      </c>
      <c r="F52" s="83">
        <v>7.35</v>
      </c>
      <c r="G52" s="82" t="s">
        <v>10</v>
      </c>
      <c r="H52" s="84">
        <v>75</v>
      </c>
      <c r="I52" s="82" t="s">
        <v>10</v>
      </c>
      <c r="J52" s="82" t="s">
        <v>10</v>
      </c>
      <c r="K52" s="41" t="s">
        <v>8</v>
      </c>
      <c r="L52" s="42">
        <v>39</v>
      </c>
      <c r="M52" s="44">
        <f t="shared" si="0"/>
        <v>30000</v>
      </c>
    </row>
    <row r="53" spans="1:13" x14ac:dyDescent="0.25">
      <c r="A53" s="38">
        <v>46</v>
      </c>
      <c r="B53" s="82" t="s">
        <v>589</v>
      </c>
      <c r="C53" s="82" t="s">
        <v>726</v>
      </c>
      <c r="D53" s="82" t="s">
        <v>727</v>
      </c>
      <c r="E53" s="82" t="s">
        <v>844</v>
      </c>
      <c r="F53" s="83">
        <v>7.35</v>
      </c>
      <c r="G53" s="82" t="s">
        <v>10</v>
      </c>
      <c r="H53" s="84">
        <v>75</v>
      </c>
      <c r="I53" s="82" t="s">
        <v>10</v>
      </c>
      <c r="J53" s="82" t="s">
        <v>10</v>
      </c>
      <c r="K53" s="41" t="s">
        <v>8</v>
      </c>
      <c r="L53" s="42">
        <v>39</v>
      </c>
      <c r="M53" s="44">
        <f t="shared" si="0"/>
        <v>30000</v>
      </c>
    </row>
    <row r="54" spans="1:13" x14ac:dyDescent="0.25">
      <c r="A54" s="38">
        <v>47</v>
      </c>
      <c r="B54" s="82" t="s">
        <v>590</v>
      </c>
      <c r="C54" s="82" t="s">
        <v>728</v>
      </c>
      <c r="D54" s="82" t="s">
        <v>729</v>
      </c>
      <c r="E54" s="82" t="s">
        <v>844</v>
      </c>
      <c r="F54" s="83">
        <v>7.32</v>
      </c>
      <c r="G54" s="82" t="s">
        <v>10</v>
      </c>
      <c r="H54" s="84">
        <v>75</v>
      </c>
      <c r="I54" s="82" t="s">
        <v>10</v>
      </c>
      <c r="J54" s="82" t="s">
        <v>10</v>
      </c>
      <c r="K54" s="41" t="s">
        <v>8</v>
      </c>
      <c r="L54" s="42">
        <v>39</v>
      </c>
      <c r="M54" s="44">
        <f t="shared" si="0"/>
        <v>30000</v>
      </c>
    </row>
    <row r="55" spans="1:13" x14ac:dyDescent="0.25">
      <c r="A55" s="38">
        <v>48</v>
      </c>
      <c r="B55" s="82" t="s">
        <v>591</v>
      </c>
      <c r="C55" s="82" t="s">
        <v>730</v>
      </c>
      <c r="D55" s="82" t="s">
        <v>731</v>
      </c>
      <c r="E55" s="82" t="s">
        <v>844</v>
      </c>
      <c r="F55" s="83">
        <v>7.1</v>
      </c>
      <c r="G55" s="82" t="s">
        <v>10</v>
      </c>
      <c r="H55" s="84">
        <v>70</v>
      </c>
      <c r="I55" s="82" t="s">
        <v>10</v>
      </c>
      <c r="J55" s="82" t="s">
        <v>10</v>
      </c>
      <c r="K55" s="41" t="s">
        <v>8</v>
      </c>
      <c r="L55" s="42">
        <v>39</v>
      </c>
      <c r="M55" s="44">
        <f t="shared" si="0"/>
        <v>30000</v>
      </c>
    </row>
    <row r="56" spans="1:13" x14ac:dyDescent="0.25">
      <c r="A56" s="38">
        <v>49</v>
      </c>
      <c r="B56" s="82" t="s">
        <v>592</v>
      </c>
      <c r="C56" s="82" t="s">
        <v>732</v>
      </c>
      <c r="D56" s="82" t="s">
        <v>284</v>
      </c>
      <c r="E56" s="82" t="s">
        <v>844</v>
      </c>
      <c r="F56" s="83">
        <v>7.09</v>
      </c>
      <c r="G56" s="82" t="s">
        <v>10</v>
      </c>
      <c r="H56" s="84">
        <v>70</v>
      </c>
      <c r="I56" s="82" t="s">
        <v>10</v>
      </c>
      <c r="J56" s="82" t="s">
        <v>10</v>
      </c>
      <c r="K56" s="41" t="s">
        <v>8</v>
      </c>
      <c r="L56" s="42">
        <v>39</v>
      </c>
      <c r="M56" s="44">
        <f t="shared" si="0"/>
        <v>30000</v>
      </c>
    </row>
    <row r="57" spans="1:13" x14ac:dyDescent="0.25">
      <c r="A57" s="38">
        <v>50</v>
      </c>
      <c r="B57" s="82" t="s">
        <v>594</v>
      </c>
      <c r="C57" s="82" t="s">
        <v>734</v>
      </c>
      <c r="D57" s="82" t="s">
        <v>735</v>
      </c>
      <c r="E57" s="82" t="s">
        <v>845</v>
      </c>
      <c r="F57" s="83">
        <v>7.74</v>
      </c>
      <c r="G57" s="82" t="s">
        <v>10</v>
      </c>
      <c r="H57" s="84">
        <v>80</v>
      </c>
      <c r="I57" s="82" t="s">
        <v>38</v>
      </c>
      <c r="J57" s="82" t="s">
        <v>10</v>
      </c>
      <c r="K57" s="41" t="s">
        <v>8</v>
      </c>
      <c r="L57" s="42">
        <v>39</v>
      </c>
      <c r="M57" s="44">
        <f t="shared" si="0"/>
        <v>30000</v>
      </c>
    </row>
    <row r="58" spans="1:13" x14ac:dyDescent="0.25">
      <c r="A58" s="38">
        <v>51</v>
      </c>
      <c r="B58" s="82" t="s">
        <v>595</v>
      </c>
      <c r="C58" s="82" t="s">
        <v>736</v>
      </c>
      <c r="D58" s="82" t="s">
        <v>506</v>
      </c>
      <c r="E58" s="82" t="s">
        <v>845</v>
      </c>
      <c r="F58" s="83">
        <v>7.6</v>
      </c>
      <c r="G58" s="82" t="s">
        <v>10</v>
      </c>
      <c r="H58" s="84">
        <v>75</v>
      </c>
      <c r="I58" s="82" t="s">
        <v>10</v>
      </c>
      <c r="J58" s="82" t="s">
        <v>10</v>
      </c>
      <c r="K58" s="41" t="s">
        <v>8</v>
      </c>
      <c r="L58" s="42">
        <v>39</v>
      </c>
      <c r="M58" s="44">
        <f t="shared" si="0"/>
        <v>30000</v>
      </c>
    </row>
    <row r="59" spans="1:13" x14ac:dyDescent="0.25">
      <c r="A59" s="38">
        <v>52</v>
      </c>
      <c r="B59" s="82" t="s">
        <v>596</v>
      </c>
      <c r="C59" s="82" t="s">
        <v>737</v>
      </c>
      <c r="D59" s="82" t="s">
        <v>410</v>
      </c>
      <c r="E59" s="82" t="s">
        <v>845</v>
      </c>
      <c r="F59" s="83">
        <v>7.5</v>
      </c>
      <c r="G59" s="82" t="s">
        <v>10</v>
      </c>
      <c r="H59" s="84">
        <v>70</v>
      </c>
      <c r="I59" s="82" t="s">
        <v>10</v>
      </c>
      <c r="J59" s="82" t="s">
        <v>10</v>
      </c>
      <c r="K59" s="41" t="s">
        <v>8</v>
      </c>
      <c r="L59" s="42">
        <v>39</v>
      </c>
      <c r="M59" s="44">
        <f t="shared" si="0"/>
        <v>30000</v>
      </c>
    </row>
    <row r="60" spans="1:13" x14ac:dyDescent="0.25">
      <c r="A60" s="38">
        <v>53</v>
      </c>
      <c r="B60" s="82" t="s">
        <v>597</v>
      </c>
      <c r="C60" s="82" t="s">
        <v>738</v>
      </c>
      <c r="D60" s="82" t="s">
        <v>75</v>
      </c>
      <c r="E60" s="82" t="s">
        <v>845</v>
      </c>
      <c r="F60" s="83">
        <v>7.48</v>
      </c>
      <c r="G60" s="82" t="s">
        <v>10</v>
      </c>
      <c r="H60" s="84">
        <v>70</v>
      </c>
      <c r="I60" s="82" t="s">
        <v>10</v>
      </c>
      <c r="J60" s="82" t="s">
        <v>10</v>
      </c>
      <c r="K60" s="41" t="s">
        <v>8</v>
      </c>
      <c r="L60" s="42">
        <v>39</v>
      </c>
      <c r="M60" s="44">
        <f t="shared" si="0"/>
        <v>30000</v>
      </c>
    </row>
    <row r="61" spans="1:13" x14ac:dyDescent="0.25">
      <c r="A61" s="38">
        <v>54</v>
      </c>
      <c r="B61" s="82" t="s">
        <v>598</v>
      </c>
      <c r="C61" s="82" t="s">
        <v>739</v>
      </c>
      <c r="D61" s="82" t="s">
        <v>108</v>
      </c>
      <c r="E61" s="82" t="s">
        <v>845</v>
      </c>
      <c r="F61" s="83">
        <v>7.45</v>
      </c>
      <c r="G61" s="82" t="s">
        <v>10</v>
      </c>
      <c r="H61" s="84">
        <v>80</v>
      </c>
      <c r="I61" s="82" t="s">
        <v>38</v>
      </c>
      <c r="J61" s="82" t="s">
        <v>10</v>
      </c>
      <c r="K61" s="41" t="s">
        <v>8</v>
      </c>
      <c r="L61" s="42">
        <v>39</v>
      </c>
      <c r="M61" s="44">
        <f t="shared" si="0"/>
        <v>30000</v>
      </c>
    </row>
    <row r="62" spans="1:13" x14ac:dyDescent="0.25">
      <c r="A62" s="38">
        <v>55</v>
      </c>
      <c r="B62" s="82" t="s">
        <v>599</v>
      </c>
      <c r="C62" s="82" t="s">
        <v>740</v>
      </c>
      <c r="D62" s="82" t="s">
        <v>741</v>
      </c>
      <c r="E62" s="82" t="s">
        <v>845</v>
      </c>
      <c r="F62" s="83">
        <v>7.28</v>
      </c>
      <c r="G62" s="82" t="s">
        <v>10</v>
      </c>
      <c r="H62" s="84">
        <v>70</v>
      </c>
      <c r="I62" s="82" t="s">
        <v>10</v>
      </c>
      <c r="J62" s="82" t="s">
        <v>10</v>
      </c>
      <c r="K62" s="41" t="s">
        <v>8</v>
      </c>
      <c r="L62" s="42">
        <v>39</v>
      </c>
      <c r="M62" s="44">
        <f t="shared" si="0"/>
        <v>30000</v>
      </c>
    </row>
    <row r="63" spans="1:13" x14ac:dyDescent="0.25">
      <c r="A63" s="38">
        <v>56</v>
      </c>
      <c r="B63" s="82" t="s">
        <v>600</v>
      </c>
      <c r="C63" s="82" t="s">
        <v>742</v>
      </c>
      <c r="D63" s="82" t="s">
        <v>743</v>
      </c>
      <c r="E63" s="82" t="s">
        <v>845</v>
      </c>
      <c r="F63" s="83">
        <v>7.25</v>
      </c>
      <c r="G63" s="82" t="s">
        <v>10</v>
      </c>
      <c r="H63" s="84">
        <v>75</v>
      </c>
      <c r="I63" s="82" t="s">
        <v>10</v>
      </c>
      <c r="J63" s="82" t="s">
        <v>10</v>
      </c>
      <c r="K63" s="41" t="s">
        <v>8</v>
      </c>
      <c r="L63" s="42">
        <v>39</v>
      </c>
      <c r="M63" s="44">
        <f t="shared" si="0"/>
        <v>30000</v>
      </c>
    </row>
    <row r="64" spans="1:13" x14ac:dyDescent="0.25">
      <c r="A64" s="38">
        <v>57</v>
      </c>
      <c r="B64" s="82" t="s">
        <v>601</v>
      </c>
      <c r="C64" s="82" t="s">
        <v>699</v>
      </c>
      <c r="D64" s="82" t="s">
        <v>5</v>
      </c>
      <c r="E64" s="82" t="s">
        <v>845</v>
      </c>
      <c r="F64" s="83">
        <v>7.25</v>
      </c>
      <c r="G64" s="82" t="s">
        <v>10</v>
      </c>
      <c r="H64" s="84">
        <v>70</v>
      </c>
      <c r="I64" s="82" t="s">
        <v>10</v>
      </c>
      <c r="J64" s="82" t="s">
        <v>10</v>
      </c>
      <c r="K64" s="41" t="s">
        <v>8</v>
      </c>
      <c r="L64" s="42">
        <v>39</v>
      </c>
      <c r="M64" s="44">
        <f t="shared" si="0"/>
        <v>30000</v>
      </c>
    </row>
    <row r="65" spans="1:13" x14ac:dyDescent="0.25">
      <c r="A65" s="38">
        <v>58</v>
      </c>
      <c r="B65" s="82" t="s">
        <v>602</v>
      </c>
      <c r="C65" s="82" t="s">
        <v>726</v>
      </c>
      <c r="D65" s="82" t="s">
        <v>65</v>
      </c>
      <c r="E65" s="82" t="s">
        <v>845</v>
      </c>
      <c r="F65" s="83">
        <v>7.22</v>
      </c>
      <c r="G65" s="82" t="s">
        <v>10</v>
      </c>
      <c r="H65" s="84">
        <v>70</v>
      </c>
      <c r="I65" s="82" t="s">
        <v>10</v>
      </c>
      <c r="J65" s="82" t="s">
        <v>10</v>
      </c>
      <c r="K65" s="41" t="s">
        <v>8</v>
      </c>
      <c r="L65" s="42">
        <v>39</v>
      </c>
      <c r="M65" s="44">
        <f t="shared" si="0"/>
        <v>30000</v>
      </c>
    </row>
    <row r="66" spans="1:13" x14ac:dyDescent="0.25">
      <c r="A66" s="38">
        <v>59</v>
      </c>
      <c r="B66" s="82" t="s">
        <v>603</v>
      </c>
      <c r="C66" s="82" t="s">
        <v>744</v>
      </c>
      <c r="D66" s="82" t="s">
        <v>685</v>
      </c>
      <c r="E66" s="82" t="s">
        <v>845</v>
      </c>
      <c r="F66" s="83">
        <v>7.07</v>
      </c>
      <c r="G66" s="82" t="s">
        <v>10</v>
      </c>
      <c r="H66" s="84">
        <v>70</v>
      </c>
      <c r="I66" s="82" t="s">
        <v>10</v>
      </c>
      <c r="J66" s="82" t="s">
        <v>10</v>
      </c>
      <c r="K66" s="41" t="s">
        <v>8</v>
      </c>
      <c r="L66" s="42">
        <v>39</v>
      </c>
      <c r="M66" s="44">
        <f t="shared" si="0"/>
        <v>30000</v>
      </c>
    </row>
    <row r="67" spans="1:13" x14ac:dyDescent="0.25">
      <c r="A67" s="38">
        <v>60</v>
      </c>
      <c r="B67" s="82" t="s">
        <v>604</v>
      </c>
      <c r="C67" s="82" t="s">
        <v>699</v>
      </c>
      <c r="D67" s="82" t="s">
        <v>333</v>
      </c>
      <c r="E67" s="82" t="s">
        <v>845</v>
      </c>
      <c r="F67" s="83">
        <v>7.04</v>
      </c>
      <c r="G67" s="82" t="s">
        <v>10</v>
      </c>
      <c r="H67" s="84">
        <v>70</v>
      </c>
      <c r="I67" s="82" t="s">
        <v>10</v>
      </c>
      <c r="J67" s="82" t="s">
        <v>10</v>
      </c>
      <c r="K67" s="41" t="s">
        <v>8</v>
      </c>
      <c r="L67" s="42">
        <v>39</v>
      </c>
      <c r="M67" s="44">
        <f t="shared" si="0"/>
        <v>30000</v>
      </c>
    </row>
    <row r="68" spans="1:13" x14ac:dyDescent="0.25">
      <c r="A68" s="38">
        <v>61</v>
      </c>
      <c r="B68" s="82" t="s">
        <v>605</v>
      </c>
      <c r="C68" s="82" t="s">
        <v>745</v>
      </c>
      <c r="D68" s="82" t="s">
        <v>746</v>
      </c>
      <c r="E68" s="82" t="s">
        <v>846</v>
      </c>
      <c r="F68" s="83">
        <v>7.62</v>
      </c>
      <c r="G68" s="82" t="s">
        <v>10</v>
      </c>
      <c r="H68" s="84">
        <v>75</v>
      </c>
      <c r="I68" s="82" t="s">
        <v>10</v>
      </c>
      <c r="J68" s="82" t="s">
        <v>10</v>
      </c>
      <c r="K68" s="41" t="s">
        <v>8</v>
      </c>
      <c r="L68" s="42">
        <v>39</v>
      </c>
      <c r="M68" s="44">
        <f t="shared" si="0"/>
        <v>30000</v>
      </c>
    </row>
    <row r="69" spans="1:13" x14ac:dyDescent="0.25">
      <c r="A69" s="38">
        <v>62</v>
      </c>
      <c r="B69" s="82" t="s">
        <v>606</v>
      </c>
      <c r="C69" s="82" t="s">
        <v>164</v>
      </c>
      <c r="D69" s="82" t="s">
        <v>747</v>
      </c>
      <c r="E69" s="82" t="s">
        <v>846</v>
      </c>
      <c r="F69" s="83">
        <v>7.45</v>
      </c>
      <c r="G69" s="82" t="s">
        <v>10</v>
      </c>
      <c r="H69" s="84">
        <v>85</v>
      </c>
      <c r="I69" s="82" t="s">
        <v>38</v>
      </c>
      <c r="J69" s="82" t="s">
        <v>10</v>
      </c>
      <c r="K69" s="41" t="s">
        <v>8</v>
      </c>
      <c r="L69" s="42">
        <v>39</v>
      </c>
      <c r="M69" s="44">
        <f t="shared" si="0"/>
        <v>30000</v>
      </c>
    </row>
    <row r="70" spans="1:13" x14ac:dyDescent="0.25">
      <c r="A70" s="38">
        <v>63</v>
      </c>
      <c r="B70" s="82" t="s">
        <v>607</v>
      </c>
      <c r="C70" s="82" t="s">
        <v>748</v>
      </c>
      <c r="D70" s="82" t="s">
        <v>11</v>
      </c>
      <c r="E70" s="82" t="s">
        <v>846</v>
      </c>
      <c r="F70" s="83">
        <v>7.27</v>
      </c>
      <c r="G70" s="82" t="s">
        <v>10</v>
      </c>
      <c r="H70" s="84">
        <v>85</v>
      </c>
      <c r="I70" s="82" t="s">
        <v>38</v>
      </c>
      <c r="J70" s="82" t="s">
        <v>10</v>
      </c>
      <c r="K70" s="41" t="s">
        <v>8</v>
      </c>
      <c r="L70" s="42">
        <v>39</v>
      </c>
      <c r="M70" s="44">
        <f t="shared" si="0"/>
        <v>30000</v>
      </c>
    </row>
    <row r="71" spans="1:13" x14ac:dyDescent="0.25">
      <c r="A71" s="38">
        <v>64</v>
      </c>
      <c r="B71" s="82" t="s">
        <v>608</v>
      </c>
      <c r="C71" s="82" t="s">
        <v>749</v>
      </c>
      <c r="D71" s="82" t="s">
        <v>750</v>
      </c>
      <c r="E71" s="82" t="s">
        <v>846</v>
      </c>
      <c r="F71" s="83">
        <v>7.15</v>
      </c>
      <c r="G71" s="82" t="s">
        <v>10</v>
      </c>
      <c r="H71" s="84">
        <v>75</v>
      </c>
      <c r="I71" s="82" t="s">
        <v>10</v>
      </c>
      <c r="J71" s="82" t="s">
        <v>10</v>
      </c>
      <c r="K71" s="41" t="s">
        <v>8</v>
      </c>
      <c r="L71" s="42">
        <v>39</v>
      </c>
      <c r="M71" s="44">
        <f t="shared" si="0"/>
        <v>30000</v>
      </c>
    </row>
    <row r="72" spans="1:13" x14ac:dyDescent="0.25">
      <c r="A72" s="38">
        <v>65</v>
      </c>
      <c r="B72" s="82" t="s">
        <v>609</v>
      </c>
      <c r="C72" s="82" t="s">
        <v>751</v>
      </c>
      <c r="D72" s="82" t="s">
        <v>11</v>
      </c>
      <c r="E72" s="82" t="s">
        <v>846</v>
      </c>
      <c r="F72" s="83">
        <v>7.02</v>
      </c>
      <c r="G72" s="82" t="s">
        <v>10</v>
      </c>
      <c r="H72" s="84">
        <v>70</v>
      </c>
      <c r="I72" s="82" t="s">
        <v>10</v>
      </c>
      <c r="J72" s="82" t="s">
        <v>10</v>
      </c>
      <c r="K72" s="41" t="s">
        <v>8</v>
      </c>
      <c r="L72" s="42">
        <v>39</v>
      </c>
      <c r="M72" s="44">
        <f t="shared" si="0"/>
        <v>30000</v>
      </c>
    </row>
    <row r="73" spans="1:13" x14ac:dyDescent="0.25">
      <c r="A73" s="38">
        <v>66</v>
      </c>
      <c r="B73" s="82" t="s">
        <v>360</v>
      </c>
      <c r="C73" s="82" t="s">
        <v>359</v>
      </c>
      <c r="D73" s="82" t="s">
        <v>330</v>
      </c>
      <c r="E73" s="82" t="s">
        <v>358</v>
      </c>
      <c r="F73" s="83">
        <v>8.4499999999999993</v>
      </c>
      <c r="G73" s="82" t="s">
        <v>384</v>
      </c>
      <c r="H73" s="84">
        <v>75</v>
      </c>
      <c r="I73" s="82" t="s">
        <v>10</v>
      </c>
      <c r="J73" s="82" t="s">
        <v>10</v>
      </c>
      <c r="K73" s="41" t="s">
        <v>8</v>
      </c>
      <c r="L73" s="42">
        <v>39</v>
      </c>
      <c r="M73" s="44">
        <f t="shared" ref="M73:M136" si="1">IF(J73="KHÁ",30000,100000)</f>
        <v>30000</v>
      </c>
    </row>
    <row r="74" spans="1:13" x14ac:dyDescent="0.25">
      <c r="A74" s="38">
        <v>67</v>
      </c>
      <c r="B74" s="82" t="s">
        <v>610</v>
      </c>
      <c r="C74" s="82" t="s">
        <v>181</v>
      </c>
      <c r="D74" s="82" t="s">
        <v>208</v>
      </c>
      <c r="E74" s="82" t="s">
        <v>358</v>
      </c>
      <c r="F74" s="83">
        <v>7.98</v>
      </c>
      <c r="G74" s="82" t="s">
        <v>10</v>
      </c>
      <c r="H74" s="84">
        <v>70</v>
      </c>
      <c r="I74" s="82" t="s">
        <v>10</v>
      </c>
      <c r="J74" s="82" t="s">
        <v>10</v>
      </c>
      <c r="K74" s="41" t="s">
        <v>8</v>
      </c>
      <c r="L74" s="42">
        <v>39</v>
      </c>
      <c r="M74" s="44">
        <f t="shared" si="1"/>
        <v>30000</v>
      </c>
    </row>
    <row r="75" spans="1:13" x14ac:dyDescent="0.25">
      <c r="A75" s="38">
        <v>68</v>
      </c>
      <c r="B75" s="82" t="s">
        <v>611</v>
      </c>
      <c r="C75" s="82" t="s">
        <v>752</v>
      </c>
      <c r="D75" s="82" t="s">
        <v>753</v>
      </c>
      <c r="E75" s="82" t="s">
        <v>358</v>
      </c>
      <c r="F75" s="83">
        <v>7.93</v>
      </c>
      <c r="G75" s="82" t="s">
        <v>10</v>
      </c>
      <c r="H75" s="84">
        <v>75</v>
      </c>
      <c r="I75" s="82" t="s">
        <v>10</v>
      </c>
      <c r="J75" s="82" t="s">
        <v>10</v>
      </c>
      <c r="K75" s="41" t="s">
        <v>8</v>
      </c>
      <c r="L75" s="42">
        <v>39</v>
      </c>
      <c r="M75" s="44">
        <f t="shared" si="1"/>
        <v>30000</v>
      </c>
    </row>
    <row r="76" spans="1:13" x14ac:dyDescent="0.25">
      <c r="A76" s="38">
        <v>69</v>
      </c>
      <c r="B76" s="82" t="s">
        <v>612</v>
      </c>
      <c r="C76" s="82" t="s">
        <v>725</v>
      </c>
      <c r="D76" s="82" t="s">
        <v>218</v>
      </c>
      <c r="E76" s="82" t="s">
        <v>358</v>
      </c>
      <c r="F76" s="83">
        <v>7.75</v>
      </c>
      <c r="G76" s="82" t="s">
        <v>10</v>
      </c>
      <c r="H76" s="84">
        <v>70</v>
      </c>
      <c r="I76" s="82" t="s">
        <v>10</v>
      </c>
      <c r="J76" s="82" t="s">
        <v>10</v>
      </c>
      <c r="K76" s="41" t="s">
        <v>8</v>
      </c>
      <c r="L76" s="42">
        <v>39</v>
      </c>
      <c r="M76" s="44">
        <f t="shared" si="1"/>
        <v>30000</v>
      </c>
    </row>
    <row r="77" spans="1:13" x14ac:dyDescent="0.25">
      <c r="A77" s="38">
        <v>70</v>
      </c>
      <c r="B77" s="82" t="s">
        <v>613</v>
      </c>
      <c r="C77" s="82" t="s">
        <v>754</v>
      </c>
      <c r="D77" s="82" t="s">
        <v>399</v>
      </c>
      <c r="E77" s="82" t="s">
        <v>358</v>
      </c>
      <c r="F77" s="83">
        <v>7.7</v>
      </c>
      <c r="G77" s="82" t="s">
        <v>10</v>
      </c>
      <c r="H77" s="84">
        <v>80</v>
      </c>
      <c r="I77" s="82" t="s">
        <v>38</v>
      </c>
      <c r="J77" s="82" t="s">
        <v>10</v>
      </c>
      <c r="K77" s="41" t="s">
        <v>8</v>
      </c>
      <c r="L77" s="42">
        <v>39</v>
      </c>
      <c r="M77" s="44">
        <f t="shared" si="1"/>
        <v>30000</v>
      </c>
    </row>
    <row r="78" spans="1:13" x14ac:dyDescent="0.25">
      <c r="A78" s="38">
        <v>71</v>
      </c>
      <c r="B78" s="82" t="s">
        <v>614</v>
      </c>
      <c r="C78" s="82" t="s">
        <v>388</v>
      </c>
      <c r="D78" s="82" t="s">
        <v>47</v>
      </c>
      <c r="E78" s="82" t="s">
        <v>358</v>
      </c>
      <c r="F78" s="83">
        <v>7.52</v>
      </c>
      <c r="G78" s="82" t="s">
        <v>10</v>
      </c>
      <c r="H78" s="84">
        <v>70</v>
      </c>
      <c r="I78" s="82" t="s">
        <v>10</v>
      </c>
      <c r="J78" s="82" t="s">
        <v>10</v>
      </c>
      <c r="K78" s="41" t="s">
        <v>8</v>
      </c>
      <c r="L78" s="42">
        <v>39</v>
      </c>
      <c r="M78" s="44">
        <f t="shared" si="1"/>
        <v>30000</v>
      </c>
    </row>
    <row r="79" spans="1:13" x14ac:dyDescent="0.25">
      <c r="A79" s="38">
        <v>72</v>
      </c>
      <c r="B79" s="82" t="s">
        <v>615</v>
      </c>
      <c r="C79" s="82" t="s">
        <v>755</v>
      </c>
      <c r="D79" s="82" t="s">
        <v>756</v>
      </c>
      <c r="E79" s="82" t="s">
        <v>358</v>
      </c>
      <c r="F79" s="83">
        <v>7.29</v>
      </c>
      <c r="G79" s="82" t="s">
        <v>10</v>
      </c>
      <c r="H79" s="84">
        <v>70</v>
      </c>
      <c r="I79" s="82" t="s">
        <v>10</v>
      </c>
      <c r="J79" s="82" t="s">
        <v>10</v>
      </c>
      <c r="K79" s="41" t="s">
        <v>8</v>
      </c>
      <c r="L79" s="42">
        <v>39</v>
      </c>
      <c r="M79" s="44">
        <f t="shared" si="1"/>
        <v>30000</v>
      </c>
    </row>
    <row r="80" spans="1:13" x14ac:dyDescent="0.25">
      <c r="A80" s="38">
        <v>73</v>
      </c>
      <c r="B80" s="82" t="s">
        <v>616</v>
      </c>
      <c r="C80" s="82" t="s">
        <v>757</v>
      </c>
      <c r="D80" s="82" t="s">
        <v>200</v>
      </c>
      <c r="E80" s="82" t="s">
        <v>358</v>
      </c>
      <c r="F80" s="83">
        <v>7.15</v>
      </c>
      <c r="G80" s="82" t="s">
        <v>10</v>
      </c>
      <c r="H80" s="84">
        <v>70</v>
      </c>
      <c r="I80" s="82" t="s">
        <v>10</v>
      </c>
      <c r="J80" s="82" t="s">
        <v>10</v>
      </c>
      <c r="K80" s="41" t="s">
        <v>8</v>
      </c>
      <c r="L80" s="42">
        <v>39</v>
      </c>
      <c r="M80" s="44">
        <f t="shared" si="1"/>
        <v>30000</v>
      </c>
    </row>
    <row r="81" spans="1:13" x14ac:dyDescent="0.25">
      <c r="A81" s="38">
        <v>74</v>
      </c>
      <c r="B81" s="82" t="s">
        <v>617</v>
      </c>
      <c r="C81" s="82" t="s">
        <v>736</v>
      </c>
      <c r="D81" s="82" t="s">
        <v>163</v>
      </c>
      <c r="E81" s="82" t="s">
        <v>358</v>
      </c>
      <c r="F81" s="83">
        <v>7.14</v>
      </c>
      <c r="G81" s="82" t="s">
        <v>10</v>
      </c>
      <c r="H81" s="84">
        <v>75</v>
      </c>
      <c r="I81" s="82" t="s">
        <v>10</v>
      </c>
      <c r="J81" s="82" t="s">
        <v>10</v>
      </c>
      <c r="K81" s="41" t="s">
        <v>8</v>
      </c>
      <c r="L81" s="42">
        <v>39</v>
      </c>
      <c r="M81" s="44">
        <f t="shared" si="1"/>
        <v>30000</v>
      </c>
    </row>
    <row r="82" spans="1:13" x14ac:dyDescent="0.25">
      <c r="A82" s="38">
        <v>75</v>
      </c>
      <c r="B82" s="82" t="s">
        <v>618</v>
      </c>
      <c r="C82" s="82" t="s">
        <v>758</v>
      </c>
      <c r="D82" s="82" t="s">
        <v>93</v>
      </c>
      <c r="E82" s="82" t="s">
        <v>358</v>
      </c>
      <c r="F82" s="83">
        <v>7.03</v>
      </c>
      <c r="G82" s="82" t="s">
        <v>10</v>
      </c>
      <c r="H82" s="84">
        <v>75</v>
      </c>
      <c r="I82" s="82" t="s">
        <v>10</v>
      </c>
      <c r="J82" s="82" t="s">
        <v>10</v>
      </c>
      <c r="K82" s="41" t="s">
        <v>8</v>
      </c>
      <c r="L82" s="42">
        <v>39</v>
      </c>
      <c r="M82" s="44">
        <f t="shared" si="1"/>
        <v>30000</v>
      </c>
    </row>
    <row r="83" spans="1:13" x14ac:dyDescent="0.25">
      <c r="A83" s="38">
        <v>76</v>
      </c>
      <c r="B83" s="82" t="s">
        <v>619</v>
      </c>
      <c r="C83" s="82" t="s">
        <v>759</v>
      </c>
      <c r="D83" s="82" t="s">
        <v>293</v>
      </c>
      <c r="E83" s="82" t="s">
        <v>358</v>
      </c>
      <c r="F83" s="83">
        <v>7.02</v>
      </c>
      <c r="G83" s="82" t="s">
        <v>10</v>
      </c>
      <c r="H83" s="84">
        <v>70</v>
      </c>
      <c r="I83" s="82" t="s">
        <v>10</v>
      </c>
      <c r="J83" s="82" t="s">
        <v>10</v>
      </c>
      <c r="K83" s="41" t="s">
        <v>8</v>
      </c>
      <c r="L83" s="42">
        <v>39</v>
      </c>
      <c r="M83" s="44">
        <f t="shared" si="1"/>
        <v>30000</v>
      </c>
    </row>
    <row r="84" spans="1:13" x14ac:dyDescent="0.25">
      <c r="A84" s="38">
        <v>77</v>
      </c>
      <c r="B84" s="82" t="s">
        <v>620</v>
      </c>
      <c r="C84" s="82" t="s">
        <v>760</v>
      </c>
      <c r="D84" s="82" t="s">
        <v>761</v>
      </c>
      <c r="E84" s="82" t="s">
        <v>230</v>
      </c>
      <c r="F84" s="83">
        <v>8.42</v>
      </c>
      <c r="G84" s="82" t="s">
        <v>384</v>
      </c>
      <c r="H84" s="84">
        <v>75</v>
      </c>
      <c r="I84" s="82" t="s">
        <v>10</v>
      </c>
      <c r="J84" s="82" t="s">
        <v>10</v>
      </c>
      <c r="K84" s="41" t="s">
        <v>8</v>
      </c>
      <c r="L84" s="42">
        <v>39</v>
      </c>
      <c r="M84" s="44">
        <f t="shared" si="1"/>
        <v>30000</v>
      </c>
    </row>
    <row r="85" spans="1:13" x14ac:dyDescent="0.25">
      <c r="A85" s="38">
        <v>78</v>
      </c>
      <c r="B85" s="82" t="s">
        <v>621</v>
      </c>
      <c r="C85" s="82" t="s">
        <v>762</v>
      </c>
      <c r="D85" s="82" t="s">
        <v>763</v>
      </c>
      <c r="E85" s="82" t="s">
        <v>230</v>
      </c>
      <c r="F85" s="83">
        <v>7.95</v>
      </c>
      <c r="G85" s="82" t="s">
        <v>10</v>
      </c>
      <c r="H85" s="84">
        <v>80</v>
      </c>
      <c r="I85" s="82" t="s">
        <v>38</v>
      </c>
      <c r="J85" s="82" t="s">
        <v>10</v>
      </c>
      <c r="K85" s="41" t="s">
        <v>8</v>
      </c>
      <c r="L85" s="42">
        <v>39</v>
      </c>
      <c r="M85" s="44">
        <f t="shared" si="1"/>
        <v>30000</v>
      </c>
    </row>
    <row r="86" spans="1:13" x14ac:dyDescent="0.25">
      <c r="A86" s="38">
        <v>79</v>
      </c>
      <c r="B86" s="82" t="s">
        <v>622</v>
      </c>
      <c r="C86" s="82" t="s">
        <v>388</v>
      </c>
      <c r="D86" s="82" t="s">
        <v>764</v>
      </c>
      <c r="E86" s="82" t="s">
        <v>230</v>
      </c>
      <c r="F86" s="83">
        <v>7.89</v>
      </c>
      <c r="G86" s="82" t="s">
        <v>10</v>
      </c>
      <c r="H86" s="84">
        <v>70</v>
      </c>
      <c r="I86" s="82" t="s">
        <v>10</v>
      </c>
      <c r="J86" s="82" t="s">
        <v>10</v>
      </c>
      <c r="K86" s="41" t="s">
        <v>8</v>
      </c>
      <c r="L86" s="42">
        <v>39</v>
      </c>
      <c r="M86" s="44">
        <f t="shared" si="1"/>
        <v>30000</v>
      </c>
    </row>
    <row r="87" spans="1:13" x14ac:dyDescent="0.25">
      <c r="A87" s="38">
        <v>80</v>
      </c>
      <c r="B87" s="82" t="s">
        <v>233</v>
      </c>
      <c r="C87" s="82" t="s">
        <v>232</v>
      </c>
      <c r="D87" s="82" t="s">
        <v>231</v>
      </c>
      <c r="E87" s="82" t="s">
        <v>230</v>
      </c>
      <c r="F87" s="83">
        <v>7.81</v>
      </c>
      <c r="G87" s="82" t="s">
        <v>10</v>
      </c>
      <c r="H87" s="84">
        <v>80</v>
      </c>
      <c r="I87" s="82" t="s">
        <v>38</v>
      </c>
      <c r="J87" s="82" t="s">
        <v>10</v>
      </c>
      <c r="K87" s="41" t="s">
        <v>8</v>
      </c>
      <c r="L87" s="42">
        <v>39</v>
      </c>
      <c r="M87" s="44">
        <f t="shared" si="1"/>
        <v>30000</v>
      </c>
    </row>
    <row r="88" spans="1:13" x14ac:dyDescent="0.25">
      <c r="A88" s="38">
        <v>81</v>
      </c>
      <c r="B88" s="82" t="s">
        <v>623</v>
      </c>
      <c r="C88" s="82" t="s">
        <v>765</v>
      </c>
      <c r="D88" s="82" t="s">
        <v>766</v>
      </c>
      <c r="E88" s="82" t="s">
        <v>230</v>
      </c>
      <c r="F88" s="83">
        <v>7.71</v>
      </c>
      <c r="G88" s="82" t="s">
        <v>10</v>
      </c>
      <c r="H88" s="84">
        <v>75</v>
      </c>
      <c r="I88" s="82" t="s">
        <v>10</v>
      </c>
      <c r="J88" s="82" t="s">
        <v>10</v>
      </c>
      <c r="K88" s="41" t="s">
        <v>8</v>
      </c>
      <c r="L88" s="42">
        <v>39</v>
      </c>
      <c r="M88" s="44">
        <f t="shared" si="1"/>
        <v>30000</v>
      </c>
    </row>
    <row r="89" spans="1:13" x14ac:dyDescent="0.25">
      <c r="A89" s="38">
        <v>82</v>
      </c>
      <c r="B89" s="82" t="s">
        <v>624</v>
      </c>
      <c r="C89" s="82" t="s">
        <v>767</v>
      </c>
      <c r="D89" s="82" t="s">
        <v>768</v>
      </c>
      <c r="E89" s="82" t="s">
        <v>230</v>
      </c>
      <c r="F89" s="83">
        <v>7.43</v>
      </c>
      <c r="G89" s="82" t="s">
        <v>10</v>
      </c>
      <c r="H89" s="84">
        <v>75</v>
      </c>
      <c r="I89" s="82" t="s">
        <v>10</v>
      </c>
      <c r="J89" s="82" t="s">
        <v>10</v>
      </c>
      <c r="K89" s="41" t="s">
        <v>8</v>
      </c>
      <c r="L89" s="42">
        <v>39</v>
      </c>
      <c r="M89" s="44">
        <f t="shared" si="1"/>
        <v>30000</v>
      </c>
    </row>
    <row r="90" spans="1:13" x14ac:dyDescent="0.25">
      <c r="A90" s="38">
        <v>83</v>
      </c>
      <c r="B90" s="82" t="s">
        <v>625</v>
      </c>
      <c r="C90" s="82" t="s">
        <v>769</v>
      </c>
      <c r="D90" s="82" t="s">
        <v>487</v>
      </c>
      <c r="E90" s="82" t="s">
        <v>230</v>
      </c>
      <c r="F90" s="83">
        <v>7.41</v>
      </c>
      <c r="G90" s="82" t="s">
        <v>10</v>
      </c>
      <c r="H90" s="84">
        <v>80</v>
      </c>
      <c r="I90" s="82" t="s">
        <v>38</v>
      </c>
      <c r="J90" s="82" t="s">
        <v>10</v>
      </c>
      <c r="K90" s="41" t="s">
        <v>8</v>
      </c>
      <c r="L90" s="42">
        <v>39</v>
      </c>
      <c r="M90" s="44">
        <f t="shared" si="1"/>
        <v>30000</v>
      </c>
    </row>
    <row r="91" spans="1:13" x14ac:dyDescent="0.25">
      <c r="A91" s="38">
        <v>84</v>
      </c>
      <c r="B91" s="82" t="s">
        <v>626</v>
      </c>
      <c r="C91" s="82" t="s">
        <v>770</v>
      </c>
      <c r="D91" s="82" t="s">
        <v>771</v>
      </c>
      <c r="E91" s="82" t="s">
        <v>230</v>
      </c>
      <c r="F91" s="83">
        <v>7.4</v>
      </c>
      <c r="G91" s="82" t="s">
        <v>10</v>
      </c>
      <c r="H91" s="84">
        <v>70</v>
      </c>
      <c r="I91" s="82" t="s">
        <v>10</v>
      </c>
      <c r="J91" s="82" t="s">
        <v>10</v>
      </c>
      <c r="K91" s="41" t="s">
        <v>8</v>
      </c>
      <c r="L91" s="42">
        <v>39</v>
      </c>
      <c r="M91" s="44">
        <f t="shared" si="1"/>
        <v>30000</v>
      </c>
    </row>
    <row r="92" spans="1:13" x14ac:dyDescent="0.25">
      <c r="A92" s="38">
        <v>85</v>
      </c>
      <c r="B92" s="82" t="s">
        <v>627</v>
      </c>
      <c r="C92" s="82" t="s">
        <v>772</v>
      </c>
      <c r="D92" s="82" t="s">
        <v>773</v>
      </c>
      <c r="E92" s="82" t="s">
        <v>847</v>
      </c>
      <c r="F92" s="83">
        <v>7.8</v>
      </c>
      <c r="G92" s="82" t="s">
        <v>10</v>
      </c>
      <c r="H92" s="84">
        <v>90</v>
      </c>
      <c r="I92" s="82" t="s">
        <v>4</v>
      </c>
      <c r="J92" s="82" t="s">
        <v>10</v>
      </c>
      <c r="K92" s="41" t="s">
        <v>8</v>
      </c>
      <c r="L92" s="42">
        <v>39</v>
      </c>
      <c r="M92" s="44">
        <f t="shared" si="1"/>
        <v>30000</v>
      </c>
    </row>
    <row r="93" spans="1:13" x14ac:dyDescent="0.25">
      <c r="A93" s="38">
        <v>86</v>
      </c>
      <c r="B93" s="82" t="s">
        <v>628</v>
      </c>
      <c r="C93" s="82" t="s">
        <v>299</v>
      </c>
      <c r="D93" s="82" t="s">
        <v>774</v>
      </c>
      <c r="E93" s="82" t="s">
        <v>847</v>
      </c>
      <c r="F93" s="83">
        <v>7.3</v>
      </c>
      <c r="G93" s="82" t="s">
        <v>10</v>
      </c>
      <c r="H93" s="84">
        <v>70</v>
      </c>
      <c r="I93" s="82" t="s">
        <v>10</v>
      </c>
      <c r="J93" s="82" t="s">
        <v>10</v>
      </c>
      <c r="K93" s="41" t="s">
        <v>8</v>
      </c>
      <c r="L93" s="42">
        <v>40</v>
      </c>
      <c r="M93" s="44">
        <f t="shared" si="1"/>
        <v>30000</v>
      </c>
    </row>
    <row r="94" spans="1:13" x14ac:dyDescent="0.25">
      <c r="A94" s="38">
        <v>87</v>
      </c>
      <c r="B94" s="82" t="s">
        <v>629</v>
      </c>
      <c r="C94" s="82" t="s">
        <v>775</v>
      </c>
      <c r="D94" s="82" t="s">
        <v>108</v>
      </c>
      <c r="E94" s="82" t="s">
        <v>847</v>
      </c>
      <c r="F94" s="83">
        <v>7.07</v>
      </c>
      <c r="G94" s="82" t="s">
        <v>10</v>
      </c>
      <c r="H94" s="84">
        <v>70</v>
      </c>
      <c r="I94" s="82" t="s">
        <v>10</v>
      </c>
      <c r="J94" s="82" t="s">
        <v>10</v>
      </c>
      <c r="K94" s="41" t="s">
        <v>8</v>
      </c>
      <c r="L94" s="42">
        <v>40</v>
      </c>
      <c r="M94" s="44">
        <f t="shared" si="1"/>
        <v>30000</v>
      </c>
    </row>
    <row r="95" spans="1:13" x14ac:dyDescent="0.25">
      <c r="A95" s="38">
        <v>88</v>
      </c>
      <c r="B95" s="82" t="s">
        <v>631</v>
      </c>
      <c r="C95" s="82" t="s">
        <v>777</v>
      </c>
      <c r="D95" s="82" t="s">
        <v>410</v>
      </c>
      <c r="E95" s="82" t="s">
        <v>848</v>
      </c>
      <c r="F95" s="83">
        <v>8.02</v>
      </c>
      <c r="G95" s="82" t="s">
        <v>384</v>
      </c>
      <c r="H95" s="84">
        <v>70</v>
      </c>
      <c r="I95" s="82" t="s">
        <v>10</v>
      </c>
      <c r="J95" s="82" t="s">
        <v>10</v>
      </c>
      <c r="K95" s="41" t="s">
        <v>8</v>
      </c>
      <c r="L95" s="42">
        <v>41</v>
      </c>
      <c r="M95" s="44">
        <f t="shared" si="1"/>
        <v>30000</v>
      </c>
    </row>
    <row r="96" spans="1:13" x14ac:dyDescent="0.25">
      <c r="A96" s="38">
        <v>89</v>
      </c>
      <c r="B96" s="82" t="s">
        <v>632</v>
      </c>
      <c r="C96" s="82" t="s">
        <v>778</v>
      </c>
      <c r="D96" s="82" t="s">
        <v>763</v>
      </c>
      <c r="E96" s="82" t="s">
        <v>848</v>
      </c>
      <c r="F96" s="83">
        <v>7.36</v>
      </c>
      <c r="G96" s="82" t="s">
        <v>10</v>
      </c>
      <c r="H96" s="84">
        <v>75</v>
      </c>
      <c r="I96" s="82" t="s">
        <v>10</v>
      </c>
      <c r="J96" s="82" t="s">
        <v>10</v>
      </c>
      <c r="K96" s="41" t="s">
        <v>8</v>
      </c>
      <c r="L96" s="42">
        <v>41</v>
      </c>
      <c r="M96" s="44">
        <f t="shared" si="1"/>
        <v>30000</v>
      </c>
    </row>
    <row r="97" spans="1:13" x14ac:dyDescent="0.25">
      <c r="A97" s="38">
        <v>90</v>
      </c>
      <c r="B97" s="82" t="s">
        <v>633</v>
      </c>
      <c r="C97" s="82" t="s">
        <v>779</v>
      </c>
      <c r="D97" s="82" t="s">
        <v>305</v>
      </c>
      <c r="E97" s="82" t="s">
        <v>848</v>
      </c>
      <c r="F97" s="83">
        <v>7.35</v>
      </c>
      <c r="G97" s="82" t="s">
        <v>10</v>
      </c>
      <c r="H97" s="84">
        <v>80</v>
      </c>
      <c r="I97" s="82" t="s">
        <v>38</v>
      </c>
      <c r="J97" s="82" t="s">
        <v>10</v>
      </c>
      <c r="K97" s="41" t="s">
        <v>8</v>
      </c>
      <c r="L97" s="42">
        <v>41</v>
      </c>
      <c r="M97" s="44">
        <f t="shared" si="1"/>
        <v>30000</v>
      </c>
    </row>
    <row r="98" spans="1:13" x14ac:dyDescent="0.25">
      <c r="A98" s="38">
        <v>91</v>
      </c>
      <c r="B98" s="82" t="s">
        <v>634</v>
      </c>
      <c r="C98" s="82" t="s">
        <v>780</v>
      </c>
      <c r="D98" s="82" t="s">
        <v>84</v>
      </c>
      <c r="E98" s="82" t="s">
        <v>848</v>
      </c>
      <c r="F98" s="83">
        <v>7.28</v>
      </c>
      <c r="G98" s="82" t="s">
        <v>10</v>
      </c>
      <c r="H98" s="84">
        <v>70</v>
      </c>
      <c r="I98" s="82" t="s">
        <v>10</v>
      </c>
      <c r="J98" s="82" t="s">
        <v>10</v>
      </c>
      <c r="K98" s="41" t="s">
        <v>8</v>
      </c>
      <c r="L98" s="42">
        <v>41</v>
      </c>
      <c r="M98" s="44">
        <f t="shared" si="1"/>
        <v>30000</v>
      </c>
    </row>
    <row r="99" spans="1:13" x14ac:dyDescent="0.25">
      <c r="A99" s="38">
        <v>92</v>
      </c>
      <c r="B99" s="82" t="s">
        <v>635</v>
      </c>
      <c r="C99" s="82" t="s">
        <v>781</v>
      </c>
      <c r="D99" s="82" t="s">
        <v>686</v>
      </c>
      <c r="E99" s="82" t="s">
        <v>848</v>
      </c>
      <c r="F99" s="83">
        <v>7.07</v>
      </c>
      <c r="G99" s="82" t="s">
        <v>10</v>
      </c>
      <c r="H99" s="84">
        <v>70</v>
      </c>
      <c r="I99" s="82" t="s">
        <v>10</v>
      </c>
      <c r="J99" s="82" t="s">
        <v>10</v>
      </c>
      <c r="K99" s="41" t="s">
        <v>8</v>
      </c>
      <c r="L99" s="42">
        <v>41</v>
      </c>
      <c r="M99" s="44">
        <f t="shared" si="1"/>
        <v>30000</v>
      </c>
    </row>
    <row r="100" spans="1:13" x14ac:dyDescent="0.25">
      <c r="A100" s="38">
        <v>93</v>
      </c>
      <c r="B100" s="82" t="s">
        <v>636</v>
      </c>
      <c r="C100" s="82" t="s">
        <v>782</v>
      </c>
      <c r="D100" s="82" t="s">
        <v>783</v>
      </c>
      <c r="E100" s="82" t="s">
        <v>849</v>
      </c>
      <c r="F100" s="83">
        <v>7.87</v>
      </c>
      <c r="G100" s="82" t="s">
        <v>10</v>
      </c>
      <c r="H100" s="84">
        <v>95</v>
      </c>
      <c r="I100" s="82" t="s">
        <v>4</v>
      </c>
      <c r="J100" s="82" t="s">
        <v>10</v>
      </c>
      <c r="K100" s="41" t="s">
        <v>8</v>
      </c>
      <c r="L100" s="42">
        <v>41</v>
      </c>
      <c r="M100" s="44">
        <f t="shared" si="1"/>
        <v>30000</v>
      </c>
    </row>
    <row r="101" spans="1:13" x14ac:dyDescent="0.25">
      <c r="A101" s="38">
        <v>94</v>
      </c>
      <c r="B101" s="82" t="s">
        <v>637</v>
      </c>
      <c r="C101" s="82" t="s">
        <v>784</v>
      </c>
      <c r="D101" s="82" t="s">
        <v>368</v>
      </c>
      <c r="E101" s="82" t="s">
        <v>850</v>
      </c>
      <c r="F101" s="83">
        <v>8.09</v>
      </c>
      <c r="G101" s="82" t="s">
        <v>384</v>
      </c>
      <c r="H101" s="84">
        <v>70</v>
      </c>
      <c r="I101" s="82" t="s">
        <v>10</v>
      </c>
      <c r="J101" s="82" t="s">
        <v>10</v>
      </c>
      <c r="K101" s="41" t="s">
        <v>8</v>
      </c>
      <c r="L101" s="42">
        <v>41</v>
      </c>
      <c r="M101" s="44">
        <f t="shared" si="1"/>
        <v>30000</v>
      </c>
    </row>
    <row r="102" spans="1:13" x14ac:dyDescent="0.25">
      <c r="A102" s="38">
        <v>95</v>
      </c>
      <c r="B102" s="82" t="s">
        <v>638</v>
      </c>
      <c r="C102" s="82" t="s">
        <v>785</v>
      </c>
      <c r="D102" s="82" t="s">
        <v>84</v>
      </c>
      <c r="E102" s="82" t="s">
        <v>850</v>
      </c>
      <c r="F102" s="83">
        <v>7.96</v>
      </c>
      <c r="G102" s="82" t="s">
        <v>10</v>
      </c>
      <c r="H102" s="84">
        <v>75</v>
      </c>
      <c r="I102" s="82" t="s">
        <v>10</v>
      </c>
      <c r="J102" s="82" t="s">
        <v>10</v>
      </c>
      <c r="K102" s="41" t="s">
        <v>8</v>
      </c>
      <c r="L102" s="42">
        <v>41</v>
      </c>
      <c r="M102" s="44">
        <f t="shared" si="1"/>
        <v>30000</v>
      </c>
    </row>
    <row r="103" spans="1:13" x14ac:dyDescent="0.25">
      <c r="A103" s="38">
        <v>96</v>
      </c>
      <c r="B103" s="82" t="s">
        <v>639</v>
      </c>
      <c r="C103" s="82" t="s">
        <v>740</v>
      </c>
      <c r="D103" s="82" t="s">
        <v>336</v>
      </c>
      <c r="E103" s="82" t="s">
        <v>850</v>
      </c>
      <c r="F103" s="83">
        <v>7.7</v>
      </c>
      <c r="G103" s="82" t="s">
        <v>10</v>
      </c>
      <c r="H103" s="84">
        <v>70</v>
      </c>
      <c r="I103" s="82" t="s">
        <v>10</v>
      </c>
      <c r="J103" s="82" t="s">
        <v>10</v>
      </c>
      <c r="K103" s="41" t="s">
        <v>8</v>
      </c>
      <c r="L103" s="42">
        <v>41</v>
      </c>
      <c r="M103" s="44">
        <f t="shared" si="1"/>
        <v>30000</v>
      </c>
    </row>
    <row r="104" spans="1:13" x14ac:dyDescent="0.25">
      <c r="A104" s="38">
        <v>97</v>
      </c>
      <c r="B104" s="82" t="s">
        <v>640</v>
      </c>
      <c r="C104" s="82" t="s">
        <v>786</v>
      </c>
      <c r="D104" s="82" t="s">
        <v>787</v>
      </c>
      <c r="E104" s="82" t="s">
        <v>850</v>
      </c>
      <c r="F104" s="83">
        <v>7.52</v>
      </c>
      <c r="G104" s="82" t="s">
        <v>10</v>
      </c>
      <c r="H104" s="84">
        <v>70</v>
      </c>
      <c r="I104" s="82" t="s">
        <v>10</v>
      </c>
      <c r="J104" s="82" t="s">
        <v>10</v>
      </c>
      <c r="K104" s="41" t="s">
        <v>8</v>
      </c>
      <c r="L104" s="42">
        <v>41</v>
      </c>
      <c r="M104" s="44">
        <f t="shared" si="1"/>
        <v>30000</v>
      </c>
    </row>
    <row r="105" spans="1:13" x14ac:dyDescent="0.25">
      <c r="A105" s="38">
        <v>98</v>
      </c>
      <c r="B105" s="82" t="s">
        <v>641</v>
      </c>
      <c r="C105" s="82" t="s">
        <v>788</v>
      </c>
      <c r="D105" s="82" t="s">
        <v>789</v>
      </c>
      <c r="E105" s="82" t="s">
        <v>850</v>
      </c>
      <c r="F105" s="83">
        <v>7.34</v>
      </c>
      <c r="G105" s="82" t="s">
        <v>10</v>
      </c>
      <c r="H105" s="84">
        <v>75</v>
      </c>
      <c r="I105" s="82" t="s">
        <v>10</v>
      </c>
      <c r="J105" s="82" t="s">
        <v>10</v>
      </c>
      <c r="K105" s="41" t="s">
        <v>8</v>
      </c>
      <c r="L105" s="42">
        <v>41</v>
      </c>
      <c r="M105" s="44">
        <f t="shared" si="1"/>
        <v>30000</v>
      </c>
    </row>
    <row r="106" spans="1:13" x14ac:dyDescent="0.25">
      <c r="A106" s="38">
        <v>99</v>
      </c>
      <c r="B106" s="82" t="s">
        <v>642</v>
      </c>
      <c r="C106" s="82" t="s">
        <v>790</v>
      </c>
      <c r="D106" s="82" t="s">
        <v>750</v>
      </c>
      <c r="E106" s="82" t="s">
        <v>850</v>
      </c>
      <c r="F106" s="83">
        <v>7.31</v>
      </c>
      <c r="G106" s="82" t="s">
        <v>10</v>
      </c>
      <c r="H106" s="84">
        <v>75</v>
      </c>
      <c r="I106" s="82" t="s">
        <v>10</v>
      </c>
      <c r="J106" s="82" t="s">
        <v>10</v>
      </c>
      <c r="K106" s="41" t="s">
        <v>8</v>
      </c>
      <c r="L106" s="42">
        <v>41</v>
      </c>
      <c r="M106" s="44">
        <f t="shared" si="1"/>
        <v>30000</v>
      </c>
    </row>
    <row r="107" spans="1:13" x14ac:dyDescent="0.25">
      <c r="A107" s="38">
        <v>100</v>
      </c>
      <c r="B107" s="82" t="s">
        <v>643</v>
      </c>
      <c r="C107" s="82" t="s">
        <v>791</v>
      </c>
      <c r="D107" s="82" t="s">
        <v>68</v>
      </c>
      <c r="E107" s="82" t="s">
        <v>850</v>
      </c>
      <c r="F107" s="83">
        <v>7.27</v>
      </c>
      <c r="G107" s="82" t="s">
        <v>10</v>
      </c>
      <c r="H107" s="84">
        <v>75</v>
      </c>
      <c r="I107" s="82" t="s">
        <v>10</v>
      </c>
      <c r="J107" s="82" t="s">
        <v>10</v>
      </c>
      <c r="K107" s="41" t="s">
        <v>8</v>
      </c>
      <c r="L107" s="42">
        <v>41</v>
      </c>
      <c r="M107" s="44">
        <f t="shared" si="1"/>
        <v>30000</v>
      </c>
    </row>
    <row r="108" spans="1:13" x14ac:dyDescent="0.25">
      <c r="A108" s="38">
        <v>101</v>
      </c>
      <c r="B108" s="82" t="s">
        <v>644</v>
      </c>
      <c r="C108" s="82" t="s">
        <v>792</v>
      </c>
      <c r="D108" s="82" t="s">
        <v>793</v>
      </c>
      <c r="E108" s="82" t="s">
        <v>850</v>
      </c>
      <c r="F108" s="83">
        <v>7.01</v>
      </c>
      <c r="G108" s="82" t="s">
        <v>10</v>
      </c>
      <c r="H108" s="84">
        <v>70</v>
      </c>
      <c r="I108" s="82" t="s">
        <v>10</v>
      </c>
      <c r="J108" s="82" t="s">
        <v>10</v>
      </c>
      <c r="K108" s="41" t="s">
        <v>8</v>
      </c>
      <c r="L108" s="42">
        <v>41</v>
      </c>
      <c r="M108" s="44">
        <f t="shared" si="1"/>
        <v>30000</v>
      </c>
    </row>
    <row r="109" spans="1:13" x14ac:dyDescent="0.25">
      <c r="A109" s="38">
        <v>102</v>
      </c>
      <c r="B109" s="82" t="s">
        <v>414</v>
      </c>
      <c r="C109" s="82" t="s">
        <v>413</v>
      </c>
      <c r="D109" s="82" t="s">
        <v>11</v>
      </c>
      <c r="E109" s="82" t="s">
        <v>409</v>
      </c>
      <c r="F109" s="83">
        <v>7.27</v>
      </c>
      <c r="G109" s="82" t="s">
        <v>10</v>
      </c>
      <c r="H109" s="84">
        <v>75</v>
      </c>
      <c r="I109" s="82" t="s">
        <v>10</v>
      </c>
      <c r="J109" s="82" t="s">
        <v>10</v>
      </c>
      <c r="K109" s="41" t="s">
        <v>8</v>
      </c>
      <c r="L109" s="42">
        <v>41</v>
      </c>
      <c r="M109" s="44">
        <f t="shared" si="1"/>
        <v>30000</v>
      </c>
    </row>
    <row r="110" spans="1:13" x14ac:dyDescent="0.25">
      <c r="A110" s="38">
        <v>103</v>
      </c>
      <c r="B110" s="82" t="s">
        <v>272</v>
      </c>
      <c r="C110" s="82" t="s">
        <v>271</v>
      </c>
      <c r="D110" s="82" t="s">
        <v>30</v>
      </c>
      <c r="E110" s="82" t="s">
        <v>74</v>
      </c>
      <c r="F110" s="83">
        <v>7.28</v>
      </c>
      <c r="G110" s="82" t="s">
        <v>10</v>
      </c>
      <c r="H110" s="84">
        <v>70</v>
      </c>
      <c r="I110" s="82" t="s">
        <v>10</v>
      </c>
      <c r="J110" s="82" t="s">
        <v>10</v>
      </c>
      <c r="K110" s="41" t="s">
        <v>8</v>
      </c>
      <c r="L110" s="42">
        <v>41</v>
      </c>
      <c r="M110" s="44">
        <f t="shared" si="1"/>
        <v>30000</v>
      </c>
    </row>
    <row r="111" spans="1:13" x14ac:dyDescent="0.25">
      <c r="A111" s="38">
        <v>104</v>
      </c>
      <c r="B111" s="82" t="s">
        <v>486</v>
      </c>
      <c r="C111" s="82" t="s">
        <v>485</v>
      </c>
      <c r="D111" s="82" t="s">
        <v>484</v>
      </c>
      <c r="E111" s="82" t="s">
        <v>367</v>
      </c>
      <c r="F111" s="83">
        <v>8.67</v>
      </c>
      <c r="G111" s="82" t="s">
        <v>384</v>
      </c>
      <c r="H111" s="84">
        <v>80</v>
      </c>
      <c r="I111" s="82" t="s">
        <v>38</v>
      </c>
      <c r="J111" s="82" t="s">
        <v>384</v>
      </c>
      <c r="K111" s="41" t="s">
        <v>8</v>
      </c>
      <c r="L111" s="42">
        <v>41</v>
      </c>
      <c r="M111" s="44">
        <f t="shared" si="1"/>
        <v>100000</v>
      </c>
    </row>
    <row r="112" spans="1:13" x14ac:dyDescent="0.25">
      <c r="A112" s="38">
        <v>105</v>
      </c>
      <c r="B112" s="82" t="s">
        <v>645</v>
      </c>
      <c r="C112" s="82" t="s">
        <v>794</v>
      </c>
      <c r="D112" s="82" t="s">
        <v>686</v>
      </c>
      <c r="E112" s="82" t="s">
        <v>367</v>
      </c>
      <c r="F112" s="83">
        <v>8.32</v>
      </c>
      <c r="G112" s="82" t="s">
        <v>384</v>
      </c>
      <c r="H112" s="84">
        <v>90</v>
      </c>
      <c r="I112" s="82" t="s">
        <v>4</v>
      </c>
      <c r="J112" s="82" t="s">
        <v>384</v>
      </c>
      <c r="K112" s="41" t="s">
        <v>8</v>
      </c>
      <c r="L112" s="42">
        <v>41</v>
      </c>
      <c r="M112" s="44">
        <v>150000</v>
      </c>
    </row>
    <row r="113" spans="1:13" x14ac:dyDescent="0.25">
      <c r="A113" s="38">
        <v>106</v>
      </c>
      <c r="B113" s="82" t="s">
        <v>479</v>
      </c>
      <c r="C113" s="82" t="s">
        <v>478</v>
      </c>
      <c r="D113" s="82" t="s">
        <v>346</v>
      </c>
      <c r="E113" s="82" t="s">
        <v>367</v>
      </c>
      <c r="F113" s="83">
        <v>8.2799999999999994</v>
      </c>
      <c r="G113" s="82" t="s">
        <v>384</v>
      </c>
      <c r="H113" s="84">
        <v>80</v>
      </c>
      <c r="I113" s="82" t="s">
        <v>38</v>
      </c>
      <c r="J113" s="82" t="s">
        <v>384</v>
      </c>
      <c r="K113" s="41" t="s">
        <v>8</v>
      </c>
      <c r="L113" s="42">
        <v>41</v>
      </c>
      <c r="M113" s="44">
        <f t="shared" si="1"/>
        <v>100000</v>
      </c>
    </row>
    <row r="114" spans="1:13" x14ac:dyDescent="0.25">
      <c r="A114" s="38">
        <v>107</v>
      </c>
      <c r="B114" s="82" t="s">
        <v>370</v>
      </c>
      <c r="C114" s="82" t="s">
        <v>369</v>
      </c>
      <c r="D114" s="82" t="s">
        <v>368</v>
      </c>
      <c r="E114" s="82" t="s">
        <v>367</v>
      </c>
      <c r="F114" s="83">
        <v>8.0500000000000007</v>
      </c>
      <c r="G114" s="82" t="s">
        <v>384</v>
      </c>
      <c r="H114" s="84">
        <v>85</v>
      </c>
      <c r="I114" s="82" t="s">
        <v>38</v>
      </c>
      <c r="J114" s="82" t="s">
        <v>384</v>
      </c>
      <c r="K114" s="41" t="s">
        <v>8</v>
      </c>
      <c r="L114" s="42">
        <v>41</v>
      </c>
      <c r="M114" s="44">
        <f t="shared" si="1"/>
        <v>100000</v>
      </c>
    </row>
    <row r="115" spans="1:13" x14ac:dyDescent="0.25">
      <c r="A115" s="38">
        <v>108</v>
      </c>
      <c r="B115" s="82" t="s">
        <v>452</v>
      </c>
      <c r="C115" s="82" t="s">
        <v>795</v>
      </c>
      <c r="D115" s="82" t="s">
        <v>406</v>
      </c>
      <c r="E115" s="82" t="s">
        <v>243</v>
      </c>
      <c r="F115" s="83">
        <v>9.16</v>
      </c>
      <c r="G115" s="82" t="s">
        <v>4</v>
      </c>
      <c r="H115" s="84">
        <v>80</v>
      </c>
      <c r="I115" s="82" t="s">
        <v>38</v>
      </c>
      <c r="J115" s="82" t="s">
        <v>384</v>
      </c>
      <c r="K115" s="41" t="s">
        <v>8</v>
      </c>
      <c r="L115" s="42">
        <v>41</v>
      </c>
      <c r="M115" s="44">
        <f t="shared" si="1"/>
        <v>100000</v>
      </c>
    </row>
    <row r="116" spans="1:13" x14ac:dyDescent="0.25">
      <c r="A116" s="38">
        <v>109</v>
      </c>
      <c r="B116" s="82" t="s">
        <v>513</v>
      </c>
      <c r="C116" s="82" t="s">
        <v>512</v>
      </c>
      <c r="D116" s="82" t="s">
        <v>98</v>
      </c>
      <c r="E116" s="82" t="s">
        <v>260</v>
      </c>
      <c r="F116" s="83">
        <v>8.6999999999999993</v>
      </c>
      <c r="G116" s="82" t="s">
        <v>384</v>
      </c>
      <c r="H116" s="84">
        <v>85</v>
      </c>
      <c r="I116" s="82" t="s">
        <v>38</v>
      </c>
      <c r="J116" s="82" t="s">
        <v>384</v>
      </c>
      <c r="K116" s="41" t="s">
        <v>8</v>
      </c>
      <c r="L116" s="42">
        <v>41</v>
      </c>
      <c r="M116" s="44">
        <f t="shared" si="1"/>
        <v>100000</v>
      </c>
    </row>
    <row r="117" spans="1:13" x14ac:dyDescent="0.25">
      <c r="A117" s="38">
        <v>110</v>
      </c>
      <c r="B117" s="82" t="s">
        <v>500</v>
      </c>
      <c r="C117" s="82" t="s">
        <v>499</v>
      </c>
      <c r="D117" s="82" t="s">
        <v>498</v>
      </c>
      <c r="E117" s="82" t="s">
        <v>260</v>
      </c>
      <c r="F117" s="83">
        <v>8.52</v>
      </c>
      <c r="G117" s="82" t="s">
        <v>384</v>
      </c>
      <c r="H117" s="84">
        <v>90</v>
      </c>
      <c r="I117" s="82" t="s">
        <v>4</v>
      </c>
      <c r="J117" s="82" t="s">
        <v>384</v>
      </c>
      <c r="K117" s="41" t="s">
        <v>8</v>
      </c>
      <c r="L117" s="42">
        <v>41</v>
      </c>
      <c r="M117" s="44">
        <v>100000</v>
      </c>
    </row>
    <row r="118" spans="1:13" x14ac:dyDescent="0.25">
      <c r="A118" s="38">
        <v>111</v>
      </c>
      <c r="B118" s="82" t="s">
        <v>341</v>
      </c>
      <c r="C118" s="82" t="s">
        <v>340</v>
      </c>
      <c r="D118" s="82" t="s">
        <v>339</v>
      </c>
      <c r="E118" s="82" t="s">
        <v>260</v>
      </c>
      <c r="F118" s="83">
        <v>8.0399999999999991</v>
      </c>
      <c r="G118" s="82" t="s">
        <v>384</v>
      </c>
      <c r="H118" s="84">
        <v>85</v>
      </c>
      <c r="I118" s="82" t="s">
        <v>38</v>
      </c>
      <c r="J118" s="82" t="s">
        <v>384</v>
      </c>
      <c r="K118" s="41" t="s">
        <v>8</v>
      </c>
      <c r="L118" s="42">
        <v>41</v>
      </c>
      <c r="M118" s="44">
        <f t="shared" si="1"/>
        <v>100000</v>
      </c>
    </row>
    <row r="119" spans="1:13" x14ac:dyDescent="0.25">
      <c r="A119" s="38">
        <v>112</v>
      </c>
      <c r="B119" s="82" t="s">
        <v>646</v>
      </c>
      <c r="C119" s="82" t="s">
        <v>796</v>
      </c>
      <c r="D119" s="82" t="s">
        <v>763</v>
      </c>
      <c r="E119" s="82" t="s">
        <v>243</v>
      </c>
      <c r="F119" s="83">
        <v>8.49</v>
      </c>
      <c r="G119" s="82" t="s">
        <v>384</v>
      </c>
      <c r="H119" s="84">
        <v>75</v>
      </c>
      <c r="I119" s="82" t="s">
        <v>10</v>
      </c>
      <c r="J119" s="82" t="s">
        <v>10</v>
      </c>
      <c r="K119" s="41" t="s">
        <v>8</v>
      </c>
      <c r="L119" s="42">
        <v>41</v>
      </c>
      <c r="M119" s="44">
        <f t="shared" si="1"/>
        <v>30000</v>
      </c>
    </row>
    <row r="120" spans="1:13" x14ac:dyDescent="0.25">
      <c r="A120" s="38">
        <v>113</v>
      </c>
      <c r="B120" s="82" t="s">
        <v>647</v>
      </c>
      <c r="C120" s="82" t="s">
        <v>698</v>
      </c>
      <c r="D120" s="82" t="s">
        <v>797</v>
      </c>
      <c r="E120" s="82" t="s">
        <v>243</v>
      </c>
      <c r="F120" s="83">
        <v>8.41</v>
      </c>
      <c r="G120" s="82" t="s">
        <v>384</v>
      </c>
      <c r="H120" s="84">
        <v>75</v>
      </c>
      <c r="I120" s="82" t="s">
        <v>10</v>
      </c>
      <c r="J120" s="82" t="s">
        <v>10</v>
      </c>
      <c r="K120" s="41" t="s">
        <v>8</v>
      </c>
      <c r="L120" s="42">
        <v>41</v>
      </c>
      <c r="M120" s="44">
        <f t="shared" si="1"/>
        <v>30000</v>
      </c>
    </row>
    <row r="121" spans="1:13" x14ac:dyDescent="0.25">
      <c r="A121" s="38">
        <v>114</v>
      </c>
      <c r="B121" s="82" t="s">
        <v>442</v>
      </c>
      <c r="C121" s="82" t="s">
        <v>441</v>
      </c>
      <c r="D121" s="82" t="s">
        <v>440</v>
      </c>
      <c r="E121" s="82" t="s">
        <v>243</v>
      </c>
      <c r="F121" s="83">
        <v>8.24</v>
      </c>
      <c r="G121" s="82" t="s">
        <v>384</v>
      </c>
      <c r="H121" s="84">
        <v>75</v>
      </c>
      <c r="I121" s="82" t="s">
        <v>10</v>
      </c>
      <c r="J121" s="82" t="s">
        <v>10</v>
      </c>
      <c r="K121" s="41" t="s">
        <v>366</v>
      </c>
      <c r="L121" s="42">
        <v>40</v>
      </c>
      <c r="M121" s="44">
        <f t="shared" si="1"/>
        <v>30000</v>
      </c>
    </row>
    <row r="122" spans="1:13" x14ac:dyDescent="0.25">
      <c r="A122" s="38">
        <v>115</v>
      </c>
      <c r="B122" s="82" t="s">
        <v>246</v>
      </c>
      <c r="C122" s="82" t="s">
        <v>245</v>
      </c>
      <c r="D122" s="82" t="s">
        <v>244</v>
      </c>
      <c r="E122" s="82" t="s">
        <v>243</v>
      </c>
      <c r="F122" s="83">
        <v>7.86</v>
      </c>
      <c r="G122" s="82" t="s">
        <v>10</v>
      </c>
      <c r="H122" s="84">
        <v>75</v>
      </c>
      <c r="I122" s="82" t="s">
        <v>10</v>
      </c>
      <c r="J122" s="82" t="s">
        <v>10</v>
      </c>
      <c r="K122" s="41" t="s">
        <v>366</v>
      </c>
      <c r="L122" s="42">
        <v>40</v>
      </c>
      <c r="M122" s="44">
        <f t="shared" si="1"/>
        <v>30000</v>
      </c>
    </row>
    <row r="123" spans="1:13" x14ac:dyDescent="0.25">
      <c r="A123" s="38">
        <v>116</v>
      </c>
      <c r="B123" s="82" t="s">
        <v>648</v>
      </c>
      <c r="C123" s="82" t="s">
        <v>798</v>
      </c>
      <c r="D123" s="82" t="s">
        <v>244</v>
      </c>
      <c r="E123" s="82" t="s">
        <v>243</v>
      </c>
      <c r="F123" s="83">
        <v>7.63</v>
      </c>
      <c r="G123" s="82" t="s">
        <v>10</v>
      </c>
      <c r="H123" s="84">
        <v>85</v>
      </c>
      <c r="I123" s="82" t="s">
        <v>38</v>
      </c>
      <c r="J123" s="82" t="s">
        <v>10</v>
      </c>
      <c r="K123" s="41" t="s">
        <v>366</v>
      </c>
      <c r="L123" s="42">
        <v>40</v>
      </c>
      <c r="M123" s="44">
        <f t="shared" si="1"/>
        <v>30000</v>
      </c>
    </row>
    <row r="124" spans="1:13" x14ac:dyDescent="0.25">
      <c r="A124" s="38">
        <v>117</v>
      </c>
      <c r="B124" s="82" t="s">
        <v>649</v>
      </c>
      <c r="C124" s="82" t="s">
        <v>799</v>
      </c>
      <c r="D124" s="82" t="s">
        <v>800</v>
      </c>
      <c r="E124" s="82" t="s">
        <v>243</v>
      </c>
      <c r="F124" s="83">
        <v>7.36</v>
      </c>
      <c r="G124" s="82" t="s">
        <v>10</v>
      </c>
      <c r="H124" s="84">
        <v>80</v>
      </c>
      <c r="I124" s="82" t="s">
        <v>38</v>
      </c>
      <c r="J124" s="82" t="s">
        <v>10</v>
      </c>
      <c r="K124" s="41" t="s">
        <v>1</v>
      </c>
      <c r="L124" s="42">
        <v>39</v>
      </c>
      <c r="M124" s="44">
        <f t="shared" si="1"/>
        <v>30000</v>
      </c>
    </row>
    <row r="125" spans="1:13" x14ac:dyDescent="0.25">
      <c r="A125" s="38">
        <v>118</v>
      </c>
      <c r="B125" s="82" t="s">
        <v>650</v>
      </c>
      <c r="C125" s="82" t="s">
        <v>801</v>
      </c>
      <c r="D125" s="82" t="s">
        <v>802</v>
      </c>
      <c r="E125" s="82" t="s">
        <v>243</v>
      </c>
      <c r="F125" s="83">
        <v>7.34</v>
      </c>
      <c r="G125" s="82" t="s">
        <v>10</v>
      </c>
      <c r="H125" s="84">
        <v>70</v>
      </c>
      <c r="I125" s="82" t="s">
        <v>10</v>
      </c>
      <c r="J125" s="82" t="s">
        <v>10</v>
      </c>
      <c r="K125" s="41" t="s">
        <v>1</v>
      </c>
      <c r="L125" s="42">
        <v>39</v>
      </c>
      <c r="M125" s="44">
        <f t="shared" si="1"/>
        <v>30000</v>
      </c>
    </row>
    <row r="126" spans="1:13" x14ac:dyDescent="0.25">
      <c r="A126" s="38">
        <v>119</v>
      </c>
      <c r="B126" s="82" t="s">
        <v>651</v>
      </c>
      <c r="C126" s="82" t="s">
        <v>803</v>
      </c>
      <c r="D126" s="82" t="s">
        <v>804</v>
      </c>
      <c r="E126" s="82" t="s">
        <v>243</v>
      </c>
      <c r="F126" s="83">
        <v>7.12</v>
      </c>
      <c r="G126" s="82" t="s">
        <v>10</v>
      </c>
      <c r="H126" s="84">
        <v>70</v>
      </c>
      <c r="I126" s="82" t="s">
        <v>10</v>
      </c>
      <c r="J126" s="82" t="s">
        <v>10</v>
      </c>
      <c r="K126" s="41" t="s">
        <v>1</v>
      </c>
      <c r="L126" s="42">
        <v>39</v>
      </c>
      <c r="M126" s="44">
        <f t="shared" si="1"/>
        <v>30000</v>
      </c>
    </row>
    <row r="127" spans="1:13" x14ac:dyDescent="0.25">
      <c r="A127" s="38">
        <v>120</v>
      </c>
      <c r="B127" s="82" t="s">
        <v>652</v>
      </c>
      <c r="C127" s="82" t="s">
        <v>805</v>
      </c>
      <c r="D127" s="82" t="s">
        <v>423</v>
      </c>
      <c r="E127" s="82" t="s">
        <v>243</v>
      </c>
      <c r="F127" s="83">
        <v>7.08</v>
      </c>
      <c r="G127" s="82" t="s">
        <v>10</v>
      </c>
      <c r="H127" s="84">
        <v>80</v>
      </c>
      <c r="I127" s="82" t="s">
        <v>38</v>
      </c>
      <c r="J127" s="82" t="s">
        <v>10</v>
      </c>
      <c r="K127" s="41" t="s">
        <v>1</v>
      </c>
      <c r="L127" s="42">
        <v>39</v>
      </c>
      <c r="M127" s="44">
        <f t="shared" si="1"/>
        <v>30000</v>
      </c>
    </row>
    <row r="128" spans="1:13" x14ac:dyDescent="0.25">
      <c r="A128" s="38">
        <v>121</v>
      </c>
      <c r="B128" s="82" t="s">
        <v>653</v>
      </c>
      <c r="C128" s="82" t="s">
        <v>806</v>
      </c>
      <c r="D128" s="82" t="s">
        <v>807</v>
      </c>
      <c r="E128" s="82" t="s">
        <v>260</v>
      </c>
      <c r="F128" s="83">
        <v>7.94</v>
      </c>
      <c r="G128" s="82" t="s">
        <v>10</v>
      </c>
      <c r="H128" s="84">
        <v>70</v>
      </c>
      <c r="I128" s="82" t="s">
        <v>10</v>
      </c>
      <c r="J128" s="82" t="s">
        <v>10</v>
      </c>
      <c r="K128" s="41" t="s">
        <v>1</v>
      </c>
      <c r="L128" s="42">
        <v>39</v>
      </c>
      <c r="M128" s="44">
        <f t="shared" si="1"/>
        <v>30000</v>
      </c>
    </row>
    <row r="129" spans="1:13" x14ac:dyDescent="0.25">
      <c r="A129" s="38">
        <v>122</v>
      </c>
      <c r="B129" s="82" t="s">
        <v>654</v>
      </c>
      <c r="C129" s="82" t="s">
        <v>808</v>
      </c>
      <c r="D129" s="82" t="s">
        <v>809</v>
      </c>
      <c r="E129" s="82" t="s">
        <v>260</v>
      </c>
      <c r="F129" s="83">
        <v>7.85</v>
      </c>
      <c r="G129" s="82" t="s">
        <v>10</v>
      </c>
      <c r="H129" s="84">
        <v>80</v>
      </c>
      <c r="I129" s="82" t="s">
        <v>38</v>
      </c>
      <c r="J129" s="82" t="s">
        <v>10</v>
      </c>
      <c r="K129" s="41" t="s">
        <v>1</v>
      </c>
      <c r="L129" s="42">
        <v>39</v>
      </c>
      <c r="M129" s="44">
        <f t="shared" si="1"/>
        <v>30000</v>
      </c>
    </row>
    <row r="130" spans="1:13" x14ac:dyDescent="0.25">
      <c r="A130" s="38">
        <v>123</v>
      </c>
      <c r="B130" s="82" t="s">
        <v>655</v>
      </c>
      <c r="C130" s="82" t="s">
        <v>810</v>
      </c>
      <c r="D130" s="82" t="s">
        <v>468</v>
      </c>
      <c r="E130" s="82" t="s">
        <v>260</v>
      </c>
      <c r="F130" s="83">
        <v>7.76</v>
      </c>
      <c r="G130" s="82" t="s">
        <v>10</v>
      </c>
      <c r="H130" s="84">
        <v>90</v>
      </c>
      <c r="I130" s="82" t="s">
        <v>4</v>
      </c>
      <c r="J130" s="82" t="s">
        <v>10</v>
      </c>
      <c r="K130" s="41" t="s">
        <v>1</v>
      </c>
      <c r="L130" s="42">
        <v>39</v>
      </c>
      <c r="M130" s="44">
        <f t="shared" si="1"/>
        <v>30000</v>
      </c>
    </row>
    <row r="131" spans="1:13" x14ac:dyDescent="0.25">
      <c r="A131" s="38">
        <v>124</v>
      </c>
      <c r="B131" s="82" t="s">
        <v>656</v>
      </c>
      <c r="C131" s="82" t="s">
        <v>811</v>
      </c>
      <c r="D131" s="82" t="s">
        <v>423</v>
      </c>
      <c r="E131" s="82" t="s">
        <v>260</v>
      </c>
      <c r="F131" s="83">
        <v>7.76</v>
      </c>
      <c r="G131" s="82" t="s">
        <v>10</v>
      </c>
      <c r="H131" s="84">
        <v>70</v>
      </c>
      <c r="I131" s="82" t="s">
        <v>10</v>
      </c>
      <c r="J131" s="82" t="s">
        <v>10</v>
      </c>
      <c r="K131" s="41" t="s">
        <v>1</v>
      </c>
      <c r="L131" s="42">
        <v>39</v>
      </c>
      <c r="M131" s="44">
        <f t="shared" si="1"/>
        <v>30000</v>
      </c>
    </row>
    <row r="132" spans="1:13" x14ac:dyDescent="0.25">
      <c r="A132" s="38">
        <v>125</v>
      </c>
      <c r="B132" s="82" t="s">
        <v>657</v>
      </c>
      <c r="C132" s="82" t="s">
        <v>812</v>
      </c>
      <c r="D132" s="82" t="s">
        <v>813</v>
      </c>
      <c r="E132" s="82" t="s">
        <v>260</v>
      </c>
      <c r="F132" s="83">
        <v>7.52</v>
      </c>
      <c r="G132" s="82" t="s">
        <v>10</v>
      </c>
      <c r="H132" s="84">
        <v>80</v>
      </c>
      <c r="I132" s="82" t="s">
        <v>38</v>
      </c>
      <c r="J132" s="82" t="s">
        <v>10</v>
      </c>
      <c r="K132" s="41" t="s">
        <v>1</v>
      </c>
      <c r="L132" s="42">
        <v>39</v>
      </c>
      <c r="M132" s="44">
        <f t="shared" si="1"/>
        <v>30000</v>
      </c>
    </row>
    <row r="133" spans="1:13" x14ac:dyDescent="0.25">
      <c r="A133" s="38">
        <v>126</v>
      </c>
      <c r="B133" s="82" t="s">
        <v>470</v>
      </c>
      <c r="C133" s="82" t="s">
        <v>469</v>
      </c>
      <c r="D133" s="82" t="s">
        <v>468</v>
      </c>
      <c r="E133" s="82" t="s">
        <v>243</v>
      </c>
      <c r="F133" s="83">
        <v>9.18</v>
      </c>
      <c r="G133" s="82" t="s">
        <v>4</v>
      </c>
      <c r="H133" s="84">
        <v>95</v>
      </c>
      <c r="I133" s="82" t="s">
        <v>4</v>
      </c>
      <c r="J133" s="82" t="s">
        <v>4</v>
      </c>
      <c r="K133" s="41" t="s">
        <v>1</v>
      </c>
      <c r="L133" s="42">
        <v>40</v>
      </c>
      <c r="M133" s="44">
        <v>150000</v>
      </c>
    </row>
    <row r="134" spans="1:13" x14ac:dyDescent="0.25">
      <c r="A134" s="38">
        <v>127</v>
      </c>
      <c r="B134" s="82" t="s">
        <v>281</v>
      </c>
      <c r="C134" s="82" t="s">
        <v>280</v>
      </c>
      <c r="D134" s="82" t="s">
        <v>279</v>
      </c>
      <c r="E134" s="82" t="s">
        <v>2</v>
      </c>
      <c r="F134" s="83">
        <v>8.31</v>
      </c>
      <c r="G134" s="82" t="s">
        <v>384</v>
      </c>
      <c r="H134" s="84">
        <v>70</v>
      </c>
      <c r="I134" s="82" t="s">
        <v>10</v>
      </c>
      <c r="J134" s="82" t="s">
        <v>10</v>
      </c>
      <c r="K134" s="41" t="s">
        <v>1</v>
      </c>
      <c r="L134" s="42">
        <v>40</v>
      </c>
      <c r="M134" s="44">
        <f t="shared" si="1"/>
        <v>30000</v>
      </c>
    </row>
    <row r="135" spans="1:13" x14ac:dyDescent="0.25">
      <c r="A135" s="38">
        <v>128</v>
      </c>
      <c r="B135" s="82" t="s">
        <v>312</v>
      </c>
      <c r="C135" s="82" t="s">
        <v>311</v>
      </c>
      <c r="D135" s="82" t="s">
        <v>221</v>
      </c>
      <c r="E135" s="82" t="s">
        <v>2</v>
      </c>
      <c r="F135" s="83">
        <v>8.2799999999999994</v>
      </c>
      <c r="G135" s="82" t="s">
        <v>384</v>
      </c>
      <c r="H135" s="84">
        <v>70</v>
      </c>
      <c r="I135" s="82" t="s">
        <v>10</v>
      </c>
      <c r="J135" s="82" t="s">
        <v>10</v>
      </c>
      <c r="K135" s="41" t="s">
        <v>1</v>
      </c>
      <c r="L135" s="42">
        <v>40</v>
      </c>
      <c r="M135" s="44">
        <f t="shared" si="1"/>
        <v>30000</v>
      </c>
    </row>
    <row r="136" spans="1:13" x14ac:dyDescent="0.25">
      <c r="A136" s="38">
        <v>129</v>
      </c>
      <c r="B136" s="82" t="s">
        <v>508</v>
      </c>
      <c r="C136" s="82" t="s">
        <v>507</v>
      </c>
      <c r="D136" s="82" t="s">
        <v>506</v>
      </c>
      <c r="E136" s="82" t="s">
        <v>2</v>
      </c>
      <c r="F136" s="83">
        <v>7.88</v>
      </c>
      <c r="G136" s="82" t="s">
        <v>10</v>
      </c>
      <c r="H136" s="84">
        <v>80</v>
      </c>
      <c r="I136" s="82" t="s">
        <v>38</v>
      </c>
      <c r="J136" s="82" t="s">
        <v>10</v>
      </c>
      <c r="K136" s="41" t="s">
        <v>1</v>
      </c>
      <c r="L136" s="42">
        <v>40</v>
      </c>
      <c r="M136" s="44">
        <f t="shared" si="1"/>
        <v>30000</v>
      </c>
    </row>
    <row r="137" spans="1:13" x14ac:dyDescent="0.25">
      <c r="A137" s="38">
        <v>130</v>
      </c>
      <c r="B137" s="82" t="s">
        <v>658</v>
      </c>
      <c r="C137" s="82" t="s">
        <v>814</v>
      </c>
      <c r="D137" s="82" t="s">
        <v>253</v>
      </c>
      <c r="E137" s="82" t="s">
        <v>2</v>
      </c>
      <c r="F137" s="83">
        <v>7.63</v>
      </c>
      <c r="G137" s="82" t="s">
        <v>10</v>
      </c>
      <c r="H137" s="84">
        <v>70</v>
      </c>
      <c r="I137" s="82" t="s">
        <v>10</v>
      </c>
      <c r="J137" s="82" t="s">
        <v>10</v>
      </c>
      <c r="K137" s="41" t="s">
        <v>1</v>
      </c>
      <c r="L137" s="42">
        <v>40</v>
      </c>
      <c r="M137" s="44">
        <f t="shared" ref="M137:M179" si="2">IF(J137="KHÁ",30000,100000)</f>
        <v>30000</v>
      </c>
    </row>
    <row r="138" spans="1:13" x14ac:dyDescent="0.25">
      <c r="A138" s="38">
        <v>131</v>
      </c>
      <c r="B138" s="82" t="s">
        <v>659</v>
      </c>
      <c r="C138" s="82" t="s">
        <v>815</v>
      </c>
      <c r="D138" s="82" t="s">
        <v>816</v>
      </c>
      <c r="E138" s="82" t="s">
        <v>2</v>
      </c>
      <c r="F138" s="83">
        <v>7.47</v>
      </c>
      <c r="G138" s="82" t="s">
        <v>10</v>
      </c>
      <c r="H138" s="84">
        <v>70</v>
      </c>
      <c r="I138" s="82" t="s">
        <v>10</v>
      </c>
      <c r="J138" s="82" t="s">
        <v>10</v>
      </c>
      <c r="K138" s="41" t="s">
        <v>1</v>
      </c>
      <c r="L138" s="42">
        <v>40</v>
      </c>
      <c r="M138" s="44">
        <f t="shared" si="2"/>
        <v>30000</v>
      </c>
    </row>
    <row r="139" spans="1:13" x14ac:dyDescent="0.25">
      <c r="A139" s="38">
        <v>132</v>
      </c>
      <c r="B139" s="82" t="s">
        <v>141</v>
      </c>
      <c r="C139" s="82" t="s">
        <v>118</v>
      </c>
      <c r="D139" s="82" t="s">
        <v>140</v>
      </c>
      <c r="E139" s="82" t="s">
        <v>2</v>
      </c>
      <c r="F139" s="83">
        <v>7.43</v>
      </c>
      <c r="G139" s="82" t="s">
        <v>10</v>
      </c>
      <c r="H139" s="84">
        <v>75</v>
      </c>
      <c r="I139" s="82" t="s">
        <v>10</v>
      </c>
      <c r="J139" s="82" t="s">
        <v>10</v>
      </c>
      <c r="K139" s="41" t="s">
        <v>1</v>
      </c>
      <c r="L139" s="42">
        <v>40</v>
      </c>
      <c r="M139" s="44">
        <f t="shared" si="2"/>
        <v>30000</v>
      </c>
    </row>
    <row r="140" spans="1:13" x14ac:dyDescent="0.25">
      <c r="A140" s="38">
        <v>133</v>
      </c>
      <c r="B140" s="82" t="s">
        <v>61</v>
      </c>
      <c r="C140" s="82" t="s">
        <v>60</v>
      </c>
      <c r="D140" s="82" t="s">
        <v>59</v>
      </c>
      <c r="E140" s="82" t="s">
        <v>2</v>
      </c>
      <c r="F140" s="83">
        <v>7.19</v>
      </c>
      <c r="G140" s="82" t="s">
        <v>10</v>
      </c>
      <c r="H140" s="84">
        <v>75</v>
      </c>
      <c r="I140" s="82" t="s">
        <v>10</v>
      </c>
      <c r="J140" s="82" t="s">
        <v>10</v>
      </c>
      <c r="K140" s="41" t="s">
        <v>1</v>
      </c>
      <c r="L140" s="42">
        <v>40</v>
      </c>
      <c r="M140" s="44">
        <f t="shared" si="2"/>
        <v>30000</v>
      </c>
    </row>
    <row r="141" spans="1:13" x14ac:dyDescent="0.25">
      <c r="A141" s="38">
        <v>134</v>
      </c>
      <c r="B141" s="82" t="s">
        <v>477</v>
      </c>
      <c r="C141" s="82" t="s">
        <v>476</v>
      </c>
      <c r="D141" s="82" t="s">
        <v>475</v>
      </c>
      <c r="E141" s="82" t="s">
        <v>25</v>
      </c>
      <c r="F141" s="83">
        <v>7.9</v>
      </c>
      <c r="G141" s="82" t="s">
        <v>10</v>
      </c>
      <c r="H141" s="84">
        <v>75</v>
      </c>
      <c r="I141" s="82" t="s">
        <v>10</v>
      </c>
      <c r="J141" s="82" t="s">
        <v>10</v>
      </c>
      <c r="K141" s="41" t="s">
        <v>1</v>
      </c>
      <c r="L141" s="42">
        <v>40</v>
      </c>
      <c r="M141" s="44">
        <f t="shared" si="2"/>
        <v>30000</v>
      </c>
    </row>
    <row r="142" spans="1:13" x14ac:dyDescent="0.25">
      <c r="A142" s="38">
        <v>135</v>
      </c>
      <c r="B142" s="82" t="s">
        <v>660</v>
      </c>
      <c r="C142" s="82" t="s">
        <v>817</v>
      </c>
      <c r="D142" s="82" t="s">
        <v>205</v>
      </c>
      <c r="E142" s="82" t="s">
        <v>25</v>
      </c>
      <c r="F142" s="83">
        <v>7.37</v>
      </c>
      <c r="G142" s="82" t="s">
        <v>10</v>
      </c>
      <c r="H142" s="84">
        <v>90</v>
      </c>
      <c r="I142" s="82" t="s">
        <v>4</v>
      </c>
      <c r="J142" s="82" t="s">
        <v>10</v>
      </c>
      <c r="K142" s="41" t="s">
        <v>1</v>
      </c>
      <c r="L142" s="42">
        <v>41</v>
      </c>
      <c r="M142" s="44">
        <f t="shared" si="2"/>
        <v>30000</v>
      </c>
    </row>
    <row r="143" spans="1:13" x14ac:dyDescent="0.25">
      <c r="A143" s="38">
        <v>136</v>
      </c>
      <c r="B143" s="82" t="s">
        <v>661</v>
      </c>
      <c r="C143" s="82" t="s">
        <v>818</v>
      </c>
      <c r="D143" s="82" t="s">
        <v>43</v>
      </c>
      <c r="E143" s="82" t="s">
        <v>25</v>
      </c>
      <c r="F143" s="83">
        <v>7.07</v>
      </c>
      <c r="G143" s="82" t="s">
        <v>10</v>
      </c>
      <c r="H143" s="84">
        <v>80</v>
      </c>
      <c r="I143" s="82" t="s">
        <v>38</v>
      </c>
      <c r="J143" s="82" t="s">
        <v>10</v>
      </c>
      <c r="K143" s="41" t="s">
        <v>1</v>
      </c>
      <c r="L143" s="42">
        <v>41</v>
      </c>
      <c r="M143" s="44">
        <f t="shared" si="2"/>
        <v>30000</v>
      </c>
    </row>
    <row r="144" spans="1:13" x14ac:dyDescent="0.25">
      <c r="A144" s="38">
        <v>137</v>
      </c>
      <c r="B144" s="82" t="s">
        <v>7</v>
      </c>
      <c r="C144" s="82" t="s">
        <v>6</v>
      </c>
      <c r="D144" s="82" t="s">
        <v>5</v>
      </c>
      <c r="E144" s="82" t="s">
        <v>2</v>
      </c>
      <c r="F144" s="83">
        <v>9.44</v>
      </c>
      <c r="G144" s="82" t="s">
        <v>4</v>
      </c>
      <c r="H144" s="84">
        <v>90</v>
      </c>
      <c r="I144" s="82" t="s">
        <v>4</v>
      </c>
      <c r="J144" s="82" t="s">
        <v>4</v>
      </c>
      <c r="K144" s="41" t="s">
        <v>1</v>
      </c>
      <c r="L144" s="42">
        <v>41</v>
      </c>
      <c r="M144" s="44">
        <v>150000</v>
      </c>
    </row>
    <row r="145" spans="1:13" x14ac:dyDescent="0.25">
      <c r="A145" s="38">
        <v>138</v>
      </c>
      <c r="B145" s="82" t="s">
        <v>662</v>
      </c>
      <c r="C145" s="82" t="s">
        <v>819</v>
      </c>
      <c r="D145" s="82" t="s">
        <v>753</v>
      </c>
      <c r="E145" s="82" t="s">
        <v>131</v>
      </c>
      <c r="F145" s="83">
        <v>7.8</v>
      </c>
      <c r="G145" s="82" t="s">
        <v>10</v>
      </c>
      <c r="H145" s="84">
        <v>70</v>
      </c>
      <c r="I145" s="82" t="s">
        <v>10</v>
      </c>
      <c r="J145" s="82" t="s">
        <v>10</v>
      </c>
      <c r="K145" s="41" t="s">
        <v>1</v>
      </c>
      <c r="L145" s="42">
        <v>41</v>
      </c>
      <c r="M145" s="44">
        <f t="shared" si="2"/>
        <v>30000</v>
      </c>
    </row>
    <row r="146" spans="1:13" x14ac:dyDescent="0.25">
      <c r="A146" s="38">
        <v>139</v>
      </c>
      <c r="B146" s="82" t="s">
        <v>663</v>
      </c>
      <c r="C146" s="82" t="s">
        <v>820</v>
      </c>
      <c r="D146" s="82" t="s">
        <v>156</v>
      </c>
      <c r="E146" s="82" t="s">
        <v>131</v>
      </c>
      <c r="F146" s="83">
        <v>7.68</v>
      </c>
      <c r="G146" s="82" t="s">
        <v>10</v>
      </c>
      <c r="H146" s="84">
        <v>75</v>
      </c>
      <c r="I146" s="82" t="s">
        <v>10</v>
      </c>
      <c r="J146" s="82" t="s">
        <v>10</v>
      </c>
      <c r="K146" s="41" t="s">
        <v>1</v>
      </c>
      <c r="L146" s="42">
        <v>41</v>
      </c>
      <c r="M146" s="44">
        <f t="shared" si="2"/>
        <v>30000</v>
      </c>
    </row>
    <row r="147" spans="1:13" x14ac:dyDescent="0.25">
      <c r="A147" s="38">
        <v>140</v>
      </c>
      <c r="B147" s="82" t="s">
        <v>321</v>
      </c>
      <c r="C147" s="82" t="s">
        <v>320</v>
      </c>
      <c r="D147" s="82" t="s">
        <v>319</v>
      </c>
      <c r="E147" s="82" t="s">
        <v>131</v>
      </c>
      <c r="F147" s="83">
        <v>7.55</v>
      </c>
      <c r="G147" s="82" t="s">
        <v>10</v>
      </c>
      <c r="H147" s="84">
        <v>75</v>
      </c>
      <c r="I147" s="82" t="s">
        <v>10</v>
      </c>
      <c r="J147" s="82" t="s">
        <v>10</v>
      </c>
      <c r="K147" s="41" t="s">
        <v>1</v>
      </c>
      <c r="L147" s="42">
        <v>41</v>
      </c>
      <c r="M147" s="44">
        <f t="shared" si="2"/>
        <v>30000</v>
      </c>
    </row>
    <row r="148" spans="1:13" x14ac:dyDescent="0.25">
      <c r="A148" s="38">
        <v>141</v>
      </c>
      <c r="B148" s="82" t="s">
        <v>395</v>
      </c>
      <c r="C148" s="82" t="s">
        <v>394</v>
      </c>
      <c r="D148" s="82" t="s">
        <v>393</v>
      </c>
      <c r="E148" s="82" t="s">
        <v>92</v>
      </c>
      <c r="F148" s="83">
        <v>8.27</v>
      </c>
      <c r="G148" s="82" t="s">
        <v>384</v>
      </c>
      <c r="H148" s="84">
        <v>80</v>
      </c>
      <c r="I148" s="82" t="s">
        <v>38</v>
      </c>
      <c r="J148" s="82" t="s">
        <v>384</v>
      </c>
      <c r="K148" s="41" t="s">
        <v>1</v>
      </c>
      <c r="L148" s="42">
        <v>41</v>
      </c>
      <c r="M148" s="44">
        <f t="shared" si="2"/>
        <v>100000</v>
      </c>
    </row>
    <row r="149" spans="1:13" x14ac:dyDescent="0.25">
      <c r="A149" s="38">
        <v>142</v>
      </c>
      <c r="B149" s="82" t="s">
        <v>664</v>
      </c>
      <c r="C149" s="82" t="s">
        <v>821</v>
      </c>
      <c r="D149" s="82" t="s">
        <v>822</v>
      </c>
      <c r="E149" s="82" t="s">
        <v>92</v>
      </c>
      <c r="F149" s="83">
        <v>8.2200000000000006</v>
      </c>
      <c r="G149" s="82" t="s">
        <v>384</v>
      </c>
      <c r="H149" s="84">
        <v>75</v>
      </c>
      <c r="I149" s="82" t="s">
        <v>10</v>
      </c>
      <c r="J149" s="82" t="s">
        <v>10</v>
      </c>
      <c r="K149" s="41" t="s">
        <v>1</v>
      </c>
      <c r="L149" s="42">
        <v>41</v>
      </c>
      <c r="M149" s="44">
        <f t="shared" si="2"/>
        <v>30000</v>
      </c>
    </row>
    <row r="150" spans="1:13" x14ac:dyDescent="0.25">
      <c r="A150" s="38">
        <v>143</v>
      </c>
      <c r="B150" s="82" t="s">
        <v>665</v>
      </c>
      <c r="C150" s="82" t="s">
        <v>823</v>
      </c>
      <c r="D150" s="82" t="s">
        <v>75</v>
      </c>
      <c r="E150" s="82" t="s">
        <v>92</v>
      </c>
      <c r="F150" s="83">
        <v>8.0500000000000007</v>
      </c>
      <c r="G150" s="82" t="s">
        <v>384</v>
      </c>
      <c r="H150" s="84">
        <v>75</v>
      </c>
      <c r="I150" s="82" t="s">
        <v>10</v>
      </c>
      <c r="J150" s="82" t="s">
        <v>10</v>
      </c>
      <c r="K150" s="41" t="s">
        <v>1</v>
      </c>
      <c r="L150" s="42">
        <v>41</v>
      </c>
      <c r="M150" s="44">
        <f t="shared" si="2"/>
        <v>30000</v>
      </c>
    </row>
    <row r="151" spans="1:13" x14ac:dyDescent="0.25">
      <c r="A151" s="38">
        <v>144</v>
      </c>
      <c r="B151" s="82" t="s">
        <v>95</v>
      </c>
      <c r="C151" s="82" t="s">
        <v>94</v>
      </c>
      <c r="D151" s="82" t="s">
        <v>93</v>
      </c>
      <c r="E151" s="82" t="s">
        <v>92</v>
      </c>
      <c r="F151" s="83">
        <v>7.83</v>
      </c>
      <c r="G151" s="82" t="s">
        <v>10</v>
      </c>
      <c r="H151" s="84">
        <v>70</v>
      </c>
      <c r="I151" s="82" t="s">
        <v>10</v>
      </c>
      <c r="J151" s="82" t="s">
        <v>10</v>
      </c>
      <c r="K151" s="41" t="s">
        <v>130</v>
      </c>
      <c r="L151" s="42">
        <v>40</v>
      </c>
      <c r="M151" s="44">
        <f t="shared" si="2"/>
        <v>30000</v>
      </c>
    </row>
    <row r="152" spans="1:13" x14ac:dyDescent="0.25">
      <c r="A152" s="38">
        <v>145</v>
      </c>
      <c r="B152" s="82" t="s">
        <v>401</v>
      </c>
      <c r="C152" s="82" t="s">
        <v>400</v>
      </c>
      <c r="D152" s="82" t="s">
        <v>399</v>
      </c>
      <c r="E152" s="82" t="s">
        <v>92</v>
      </c>
      <c r="F152" s="83">
        <v>7.75</v>
      </c>
      <c r="G152" s="82" t="s">
        <v>10</v>
      </c>
      <c r="H152" s="84">
        <v>75</v>
      </c>
      <c r="I152" s="82" t="s">
        <v>10</v>
      </c>
      <c r="J152" s="82" t="s">
        <v>10</v>
      </c>
      <c r="K152" s="41" t="s">
        <v>130</v>
      </c>
      <c r="L152" s="42">
        <v>40</v>
      </c>
      <c r="M152" s="44">
        <f t="shared" si="2"/>
        <v>30000</v>
      </c>
    </row>
    <row r="153" spans="1:13" x14ac:dyDescent="0.25">
      <c r="A153" s="38">
        <v>146</v>
      </c>
      <c r="B153" s="82" t="s">
        <v>666</v>
      </c>
      <c r="C153" s="82" t="s">
        <v>824</v>
      </c>
      <c r="D153" s="82" t="s">
        <v>137</v>
      </c>
      <c r="E153" s="82" t="s">
        <v>851</v>
      </c>
      <c r="F153" s="83">
        <v>8.1300000000000008</v>
      </c>
      <c r="G153" s="82" t="s">
        <v>384</v>
      </c>
      <c r="H153" s="84">
        <v>75</v>
      </c>
      <c r="I153" s="82" t="s">
        <v>10</v>
      </c>
      <c r="J153" s="82" t="s">
        <v>10</v>
      </c>
      <c r="K153" s="41" t="s">
        <v>91</v>
      </c>
      <c r="L153" s="42">
        <v>39</v>
      </c>
      <c r="M153" s="44">
        <f t="shared" si="2"/>
        <v>30000</v>
      </c>
    </row>
    <row r="154" spans="1:13" x14ac:dyDescent="0.25">
      <c r="A154" s="38">
        <v>147</v>
      </c>
      <c r="B154" s="82" t="s">
        <v>667</v>
      </c>
      <c r="C154" s="82" t="s">
        <v>825</v>
      </c>
      <c r="D154" s="82" t="s">
        <v>343</v>
      </c>
      <c r="E154" s="82" t="s">
        <v>852</v>
      </c>
      <c r="F154" s="83">
        <v>7.55</v>
      </c>
      <c r="G154" s="82" t="s">
        <v>10</v>
      </c>
      <c r="H154" s="84">
        <v>75</v>
      </c>
      <c r="I154" s="82" t="s">
        <v>10</v>
      </c>
      <c r="J154" s="82" t="s">
        <v>10</v>
      </c>
      <c r="K154" s="41" t="s">
        <v>91</v>
      </c>
      <c r="L154" s="42">
        <v>39</v>
      </c>
      <c r="M154" s="44">
        <f t="shared" si="2"/>
        <v>30000</v>
      </c>
    </row>
    <row r="155" spans="1:13" x14ac:dyDescent="0.25">
      <c r="A155" s="38">
        <v>148</v>
      </c>
      <c r="B155" s="82" t="s">
        <v>668</v>
      </c>
      <c r="C155" s="82" t="s">
        <v>826</v>
      </c>
      <c r="D155" s="82" t="s">
        <v>827</v>
      </c>
      <c r="E155" s="82" t="s">
        <v>852</v>
      </c>
      <c r="F155" s="83">
        <v>7.45</v>
      </c>
      <c r="G155" s="82" t="s">
        <v>10</v>
      </c>
      <c r="H155" s="84">
        <v>70</v>
      </c>
      <c r="I155" s="82" t="s">
        <v>10</v>
      </c>
      <c r="J155" s="82" t="s">
        <v>10</v>
      </c>
      <c r="K155" s="41" t="s">
        <v>91</v>
      </c>
      <c r="L155" s="42">
        <v>39</v>
      </c>
      <c r="M155" s="44">
        <f t="shared" si="2"/>
        <v>30000</v>
      </c>
    </row>
    <row r="156" spans="1:13" x14ac:dyDescent="0.25">
      <c r="A156" s="38">
        <v>149</v>
      </c>
      <c r="B156" s="82" t="s">
        <v>459</v>
      </c>
      <c r="C156" s="82" t="s">
        <v>458</v>
      </c>
      <c r="D156" s="82" t="s">
        <v>457</v>
      </c>
      <c r="E156" s="82" t="s">
        <v>430</v>
      </c>
      <c r="F156" s="83">
        <v>7.95</v>
      </c>
      <c r="G156" s="82" t="s">
        <v>10</v>
      </c>
      <c r="H156" s="84">
        <v>70</v>
      </c>
      <c r="I156" s="82" t="s">
        <v>10</v>
      </c>
      <c r="J156" s="82" t="s">
        <v>10</v>
      </c>
      <c r="K156" s="41" t="s">
        <v>91</v>
      </c>
      <c r="L156" s="42">
        <v>39</v>
      </c>
      <c r="M156" s="44">
        <f t="shared" si="2"/>
        <v>30000</v>
      </c>
    </row>
    <row r="157" spans="1:13" x14ac:dyDescent="0.25">
      <c r="A157" s="38">
        <v>150</v>
      </c>
      <c r="B157" s="82" t="s">
        <v>669</v>
      </c>
      <c r="C157" s="82" t="s">
        <v>698</v>
      </c>
      <c r="D157" s="82" t="s">
        <v>431</v>
      </c>
      <c r="E157" s="82" t="s">
        <v>430</v>
      </c>
      <c r="F157" s="83">
        <v>7.19</v>
      </c>
      <c r="G157" s="82" t="s">
        <v>10</v>
      </c>
      <c r="H157" s="84">
        <v>75</v>
      </c>
      <c r="I157" s="82" t="s">
        <v>10</v>
      </c>
      <c r="J157" s="82" t="s">
        <v>10</v>
      </c>
      <c r="K157" s="41" t="s">
        <v>91</v>
      </c>
      <c r="L157" s="42">
        <v>39</v>
      </c>
      <c r="M157" s="44">
        <f t="shared" si="2"/>
        <v>30000</v>
      </c>
    </row>
    <row r="158" spans="1:13" x14ac:dyDescent="0.25">
      <c r="A158" s="38">
        <v>151</v>
      </c>
      <c r="B158" s="82" t="s">
        <v>670</v>
      </c>
      <c r="C158" s="82" t="s">
        <v>828</v>
      </c>
      <c r="D158" s="82" t="s">
        <v>707</v>
      </c>
      <c r="E158" s="82" t="s">
        <v>853</v>
      </c>
      <c r="F158" s="83">
        <v>7.64</v>
      </c>
      <c r="G158" s="82" t="s">
        <v>10</v>
      </c>
      <c r="H158" s="84">
        <v>70</v>
      </c>
      <c r="I158" s="82" t="s">
        <v>10</v>
      </c>
      <c r="J158" s="82" t="s">
        <v>10</v>
      </c>
      <c r="K158" s="41" t="s">
        <v>91</v>
      </c>
      <c r="L158" s="42">
        <v>39</v>
      </c>
      <c r="M158" s="44">
        <f t="shared" si="2"/>
        <v>30000</v>
      </c>
    </row>
    <row r="159" spans="1:13" x14ac:dyDescent="0.25">
      <c r="A159" s="38">
        <v>152</v>
      </c>
      <c r="B159" s="82" t="s">
        <v>671</v>
      </c>
      <c r="C159" s="82" t="s">
        <v>829</v>
      </c>
      <c r="D159" s="82" t="s">
        <v>289</v>
      </c>
      <c r="E159" s="82" t="s">
        <v>853</v>
      </c>
      <c r="F159" s="83">
        <v>7.49</v>
      </c>
      <c r="G159" s="82" t="s">
        <v>10</v>
      </c>
      <c r="H159" s="84">
        <v>85</v>
      </c>
      <c r="I159" s="82" t="s">
        <v>38</v>
      </c>
      <c r="J159" s="82" t="s">
        <v>10</v>
      </c>
      <c r="K159" s="41" t="s">
        <v>91</v>
      </c>
      <c r="L159" s="42">
        <v>39</v>
      </c>
      <c r="M159" s="44">
        <f t="shared" si="2"/>
        <v>30000</v>
      </c>
    </row>
    <row r="160" spans="1:13" x14ac:dyDescent="0.25">
      <c r="A160" s="38">
        <v>153</v>
      </c>
      <c r="B160" s="82" t="s">
        <v>672</v>
      </c>
      <c r="C160" s="82" t="s">
        <v>830</v>
      </c>
      <c r="D160" s="82" t="s">
        <v>831</v>
      </c>
      <c r="E160" s="82" t="s">
        <v>853</v>
      </c>
      <c r="F160" s="83">
        <v>7.39</v>
      </c>
      <c r="G160" s="82" t="s">
        <v>10</v>
      </c>
      <c r="H160" s="84">
        <v>75</v>
      </c>
      <c r="I160" s="82" t="s">
        <v>10</v>
      </c>
      <c r="J160" s="82" t="s">
        <v>10</v>
      </c>
      <c r="K160" s="41" t="s">
        <v>91</v>
      </c>
      <c r="L160" s="42">
        <v>39</v>
      </c>
      <c r="M160" s="44">
        <f t="shared" si="2"/>
        <v>30000</v>
      </c>
    </row>
    <row r="161" spans="1:13" x14ac:dyDescent="0.25">
      <c r="A161" s="38">
        <v>154</v>
      </c>
      <c r="B161" s="82" t="s">
        <v>673</v>
      </c>
      <c r="C161" s="82" t="s">
        <v>832</v>
      </c>
      <c r="D161" s="82" t="s">
        <v>833</v>
      </c>
      <c r="E161" s="82" t="s">
        <v>853</v>
      </c>
      <c r="F161" s="83">
        <v>7.32</v>
      </c>
      <c r="G161" s="82" t="s">
        <v>10</v>
      </c>
      <c r="H161" s="84">
        <v>70</v>
      </c>
      <c r="I161" s="82" t="s">
        <v>10</v>
      </c>
      <c r="J161" s="82" t="s">
        <v>10</v>
      </c>
      <c r="K161" s="41" t="s">
        <v>91</v>
      </c>
      <c r="L161" s="42">
        <v>39</v>
      </c>
      <c r="M161" s="44">
        <f t="shared" si="2"/>
        <v>30000</v>
      </c>
    </row>
    <row r="162" spans="1:13" x14ac:dyDescent="0.25">
      <c r="A162" s="38">
        <v>155</v>
      </c>
      <c r="B162" s="82" t="s">
        <v>674</v>
      </c>
      <c r="C162" s="82" t="s">
        <v>834</v>
      </c>
      <c r="D162" s="82" t="s">
        <v>257</v>
      </c>
      <c r="E162" s="82" t="s">
        <v>853</v>
      </c>
      <c r="F162" s="83">
        <v>7.29</v>
      </c>
      <c r="G162" s="82" t="s">
        <v>10</v>
      </c>
      <c r="H162" s="84">
        <v>70</v>
      </c>
      <c r="I162" s="82" t="s">
        <v>10</v>
      </c>
      <c r="J162" s="82" t="s">
        <v>10</v>
      </c>
      <c r="K162" s="41" t="s">
        <v>91</v>
      </c>
      <c r="L162" s="42">
        <v>40</v>
      </c>
      <c r="M162" s="44">
        <f t="shared" si="2"/>
        <v>30000</v>
      </c>
    </row>
    <row r="163" spans="1:13" x14ac:dyDescent="0.25">
      <c r="A163" s="38">
        <v>156</v>
      </c>
      <c r="B163" s="82" t="s">
        <v>675</v>
      </c>
      <c r="C163" s="82" t="s">
        <v>337</v>
      </c>
      <c r="D163" s="82" t="s">
        <v>835</v>
      </c>
      <c r="E163" s="82" t="s">
        <v>854</v>
      </c>
      <c r="F163" s="83">
        <v>7.39</v>
      </c>
      <c r="G163" s="82" t="s">
        <v>10</v>
      </c>
      <c r="H163" s="84">
        <v>70</v>
      </c>
      <c r="I163" s="82" t="s">
        <v>10</v>
      </c>
      <c r="J163" s="82" t="s">
        <v>10</v>
      </c>
      <c r="K163" s="41" t="s">
        <v>91</v>
      </c>
      <c r="L163" s="42">
        <v>40</v>
      </c>
      <c r="M163" s="44">
        <f t="shared" si="2"/>
        <v>30000</v>
      </c>
    </row>
    <row r="164" spans="1:13" x14ac:dyDescent="0.25">
      <c r="A164" s="38">
        <v>157</v>
      </c>
      <c r="B164" s="82" t="s">
        <v>676</v>
      </c>
      <c r="C164" s="82" t="s">
        <v>836</v>
      </c>
      <c r="D164" s="82" t="s">
        <v>59</v>
      </c>
      <c r="E164" s="82" t="s">
        <v>854</v>
      </c>
      <c r="F164" s="83">
        <v>7.28</v>
      </c>
      <c r="G164" s="82" t="s">
        <v>10</v>
      </c>
      <c r="H164" s="84">
        <v>85</v>
      </c>
      <c r="I164" s="82" t="s">
        <v>38</v>
      </c>
      <c r="J164" s="82" t="s">
        <v>10</v>
      </c>
      <c r="K164" s="41" t="s">
        <v>91</v>
      </c>
      <c r="L164" s="42">
        <v>40</v>
      </c>
      <c r="M164" s="44">
        <f t="shared" si="2"/>
        <v>30000</v>
      </c>
    </row>
    <row r="165" spans="1:13" x14ac:dyDescent="0.25">
      <c r="A165" s="38">
        <v>158</v>
      </c>
      <c r="B165" s="82" t="s">
        <v>514</v>
      </c>
      <c r="C165" s="82" t="s">
        <v>94</v>
      </c>
      <c r="D165" s="82" t="s">
        <v>506</v>
      </c>
      <c r="E165" s="82" t="s">
        <v>15</v>
      </c>
      <c r="F165" s="83">
        <v>9.17</v>
      </c>
      <c r="G165" s="82" t="s">
        <v>4</v>
      </c>
      <c r="H165" s="84">
        <v>75</v>
      </c>
      <c r="I165" s="82" t="s">
        <v>10</v>
      </c>
      <c r="J165" s="82" t="s">
        <v>10</v>
      </c>
      <c r="K165" s="41" t="s">
        <v>91</v>
      </c>
      <c r="L165" s="42">
        <v>40</v>
      </c>
      <c r="M165" s="44">
        <f t="shared" si="2"/>
        <v>30000</v>
      </c>
    </row>
    <row r="166" spans="1:13" x14ac:dyDescent="0.25">
      <c r="A166" s="38">
        <v>159</v>
      </c>
      <c r="B166" s="82" t="s">
        <v>445</v>
      </c>
      <c r="C166" s="82" t="s">
        <v>444</v>
      </c>
      <c r="D166" s="82" t="s">
        <v>443</v>
      </c>
      <c r="E166" s="82" t="s">
        <v>15</v>
      </c>
      <c r="F166" s="83">
        <v>8.2100000000000009</v>
      </c>
      <c r="G166" s="82" t="s">
        <v>384</v>
      </c>
      <c r="H166" s="84">
        <v>75</v>
      </c>
      <c r="I166" s="82" t="s">
        <v>10</v>
      </c>
      <c r="J166" s="82" t="s">
        <v>10</v>
      </c>
      <c r="K166" s="41" t="s">
        <v>91</v>
      </c>
      <c r="L166" s="42">
        <v>40</v>
      </c>
      <c r="M166" s="44">
        <f t="shared" si="2"/>
        <v>30000</v>
      </c>
    </row>
    <row r="167" spans="1:13" x14ac:dyDescent="0.25">
      <c r="A167" s="38">
        <v>160</v>
      </c>
      <c r="B167" s="82" t="s">
        <v>454</v>
      </c>
      <c r="C167" s="82" t="s">
        <v>453</v>
      </c>
      <c r="D167" s="82" t="s">
        <v>211</v>
      </c>
      <c r="E167" s="82" t="s">
        <v>15</v>
      </c>
      <c r="F167" s="83">
        <v>8.0299999999999994</v>
      </c>
      <c r="G167" s="82" t="s">
        <v>384</v>
      </c>
      <c r="H167" s="84">
        <v>75</v>
      </c>
      <c r="I167" s="82" t="s">
        <v>10</v>
      </c>
      <c r="J167" s="82" t="s">
        <v>10</v>
      </c>
      <c r="K167" s="41" t="s">
        <v>323</v>
      </c>
      <c r="L167" s="42">
        <v>39</v>
      </c>
      <c r="M167" s="44">
        <f t="shared" si="2"/>
        <v>30000</v>
      </c>
    </row>
    <row r="168" spans="1:13" x14ac:dyDescent="0.25">
      <c r="A168" s="38">
        <v>161</v>
      </c>
      <c r="B168" s="82" t="s">
        <v>86</v>
      </c>
      <c r="C168" s="82" t="s">
        <v>85</v>
      </c>
      <c r="D168" s="82" t="s">
        <v>84</v>
      </c>
      <c r="E168" s="82" t="s">
        <v>15</v>
      </c>
      <c r="F168" s="83">
        <v>7.62</v>
      </c>
      <c r="G168" s="82" t="s">
        <v>10</v>
      </c>
      <c r="H168" s="84">
        <v>80</v>
      </c>
      <c r="I168" s="82" t="s">
        <v>38</v>
      </c>
      <c r="J168" s="82" t="s">
        <v>10</v>
      </c>
      <c r="K168" s="41" t="s">
        <v>323</v>
      </c>
      <c r="L168" s="42">
        <v>39</v>
      </c>
      <c r="M168" s="44">
        <f t="shared" si="2"/>
        <v>30000</v>
      </c>
    </row>
    <row r="169" spans="1:13" x14ac:dyDescent="0.25">
      <c r="A169" s="38">
        <v>162</v>
      </c>
      <c r="B169" s="82" t="s">
        <v>403</v>
      </c>
      <c r="C169" s="82" t="s">
        <v>402</v>
      </c>
      <c r="D169" s="82" t="s">
        <v>390</v>
      </c>
      <c r="E169" s="82" t="s">
        <v>15</v>
      </c>
      <c r="F169" s="83">
        <v>7.54</v>
      </c>
      <c r="G169" s="82" t="s">
        <v>10</v>
      </c>
      <c r="H169" s="84">
        <v>80</v>
      </c>
      <c r="I169" s="82" t="s">
        <v>38</v>
      </c>
      <c r="J169" s="82" t="s">
        <v>10</v>
      </c>
      <c r="K169" s="41" t="s">
        <v>323</v>
      </c>
      <c r="L169" s="42">
        <v>39</v>
      </c>
      <c r="M169" s="44">
        <f t="shared" si="2"/>
        <v>30000</v>
      </c>
    </row>
    <row r="170" spans="1:13" x14ac:dyDescent="0.25">
      <c r="A170" s="38">
        <v>163</v>
      </c>
      <c r="B170" s="82" t="s">
        <v>677</v>
      </c>
      <c r="C170" s="82" t="s">
        <v>837</v>
      </c>
      <c r="D170" s="82" t="s">
        <v>183</v>
      </c>
      <c r="E170" s="82" t="s">
        <v>15</v>
      </c>
      <c r="F170" s="83">
        <v>7.29</v>
      </c>
      <c r="G170" s="82" t="s">
        <v>10</v>
      </c>
      <c r="H170" s="84">
        <v>80</v>
      </c>
      <c r="I170" s="82" t="s">
        <v>38</v>
      </c>
      <c r="J170" s="82" t="s">
        <v>10</v>
      </c>
      <c r="K170" s="41" t="s">
        <v>323</v>
      </c>
      <c r="L170" s="42">
        <v>40</v>
      </c>
      <c r="M170" s="44">
        <f t="shared" si="2"/>
        <v>30000</v>
      </c>
    </row>
    <row r="171" spans="1:13" x14ac:dyDescent="0.25">
      <c r="A171" s="38">
        <v>164</v>
      </c>
      <c r="B171" s="82" t="s">
        <v>678</v>
      </c>
      <c r="C171" s="82" t="s">
        <v>838</v>
      </c>
      <c r="D171" s="82" t="s">
        <v>461</v>
      </c>
      <c r="E171" s="82" t="s">
        <v>15</v>
      </c>
      <c r="F171" s="83">
        <v>7.25</v>
      </c>
      <c r="G171" s="82" t="s">
        <v>10</v>
      </c>
      <c r="H171" s="84">
        <v>75</v>
      </c>
      <c r="I171" s="82" t="s">
        <v>10</v>
      </c>
      <c r="J171" s="82" t="s">
        <v>10</v>
      </c>
      <c r="K171" s="41" t="s">
        <v>323</v>
      </c>
      <c r="L171" s="42">
        <v>40</v>
      </c>
      <c r="M171" s="44">
        <f t="shared" si="2"/>
        <v>30000</v>
      </c>
    </row>
    <row r="172" spans="1:13" x14ac:dyDescent="0.25">
      <c r="A172" s="38">
        <v>165</v>
      </c>
      <c r="B172" s="82" t="s">
        <v>18</v>
      </c>
      <c r="C172" s="82" t="s">
        <v>17</v>
      </c>
      <c r="D172" s="82" t="s">
        <v>16</v>
      </c>
      <c r="E172" s="82" t="s">
        <v>15</v>
      </c>
      <c r="F172" s="83">
        <v>7.21</v>
      </c>
      <c r="G172" s="82" t="s">
        <v>10</v>
      </c>
      <c r="H172" s="84">
        <v>75</v>
      </c>
      <c r="I172" s="82" t="s">
        <v>10</v>
      </c>
      <c r="J172" s="82" t="s">
        <v>10</v>
      </c>
      <c r="K172" s="41" t="s">
        <v>14</v>
      </c>
      <c r="L172" s="42">
        <v>39</v>
      </c>
      <c r="M172" s="44">
        <f t="shared" si="2"/>
        <v>30000</v>
      </c>
    </row>
    <row r="173" spans="1:13" x14ac:dyDescent="0.25">
      <c r="A173" s="38">
        <v>166</v>
      </c>
      <c r="B173" s="82" t="s">
        <v>242</v>
      </c>
      <c r="C173" s="82" t="s">
        <v>241</v>
      </c>
      <c r="D173" s="82" t="s">
        <v>75</v>
      </c>
      <c r="E173" s="82" t="s">
        <v>15</v>
      </c>
      <c r="F173" s="83">
        <v>7.08</v>
      </c>
      <c r="G173" s="82" t="s">
        <v>10</v>
      </c>
      <c r="H173" s="84">
        <v>75</v>
      </c>
      <c r="I173" s="82" t="s">
        <v>10</v>
      </c>
      <c r="J173" s="82" t="s">
        <v>10</v>
      </c>
      <c r="K173" s="41" t="s">
        <v>14</v>
      </c>
      <c r="L173" s="42">
        <v>39</v>
      </c>
      <c r="M173" s="44">
        <f t="shared" si="2"/>
        <v>30000</v>
      </c>
    </row>
    <row r="174" spans="1:13" x14ac:dyDescent="0.25">
      <c r="A174" s="38">
        <v>167</v>
      </c>
      <c r="B174" s="82" t="s">
        <v>223</v>
      </c>
      <c r="C174" s="82" t="s">
        <v>222</v>
      </c>
      <c r="D174" s="82" t="s">
        <v>221</v>
      </c>
      <c r="E174" s="82" t="s">
        <v>15</v>
      </c>
      <c r="F174" s="83">
        <v>7.01</v>
      </c>
      <c r="G174" s="82" t="s">
        <v>10</v>
      </c>
      <c r="H174" s="84">
        <v>75</v>
      </c>
      <c r="I174" s="82" t="s">
        <v>10</v>
      </c>
      <c r="J174" s="82" t="s">
        <v>10</v>
      </c>
      <c r="K174" s="41" t="s">
        <v>14</v>
      </c>
      <c r="L174" s="42">
        <v>39</v>
      </c>
      <c r="M174" s="44">
        <f t="shared" si="2"/>
        <v>30000</v>
      </c>
    </row>
    <row r="175" spans="1:13" x14ac:dyDescent="0.25">
      <c r="A175" s="38">
        <v>168</v>
      </c>
      <c r="B175" s="82" t="s">
        <v>439</v>
      </c>
      <c r="C175" s="82" t="s">
        <v>438</v>
      </c>
      <c r="D175" s="82" t="s">
        <v>437</v>
      </c>
      <c r="E175" s="82" t="s">
        <v>134</v>
      </c>
      <c r="F175" s="83">
        <v>7.9</v>
      </c>
      <c r="G175" s="82" t="s">
        <v>10</v>
      </c>
      <c r="H175" s="84">
        <v>75</v>
      </c>
      <c r="I175" s="82" t="s">
        <v>10</v>
      </c>
      <c r="J175" s="82" t="s">
        <v>10</v>
      </c>
      <c r="K175" s="41" t="s">
        <v>14</v>
      </c>
      <c r="L175" s="42">
        <v>39</v>
      </c>
      <c r="M175" s="44">
        <f t="shared" si="2"/>
        <v>30000</v>
      </c>
    </row>
    <row r="176" spans="1:13" x14ac:dyDescent="0.25">
      <c r="A176" s="38">
        <v>169</v>
      </c>
      <c r="B176" s="82" t="s">
        <v>679</v>
      </c>
      <c r="C176" s="82" t="s">
        <v>839</v>
      </c>
      <c r="D176" s="82" t="s">
        <v>691</v>
      </c>
      <c r="E176" s="82" t="s">
        <v>134</v>
      </c>
      <c r="F176" s="83">
        <v>7.08</v>
      </c>
      <c r="G176" s="82" t="s">
        <v>10</v>
      </c>
      <c r="H176" s="84">
        <v>75</v>
      </c>
      <c r="I176" s="82" t="s">
        <v>10</v>
      </c>
      <c r="J176" s="82" t="s">
        <v>10</v>
      </c>
      <c r="K176" s="41" t="s">
        <v>14</v>
      </c>
      <c r="L176" s="42">
        <v>39</v>
      </c>
      <c r="M176" s="44">
        <f t="shared" si="2"/>
        <v>30000</v>
      </c>
    </row>
    <row r="177" spans="1:13" x14ac:dyDescent="0.25">
      <c r="A177" s="38">
        <v>170</v>
      </c>
      <c r="B177" s="82" t="s">
        <v>680</v>
      </c>
      <c r="C177" s="82" t="s">
        <v>840</v>
      </c>
      <c r="D177" s="82" t="s">
        <v>208</v>
      </c>
      <c r="E177" s="82" t="s">
        <v>855</v>
      </c>
      <c r="F177" s="83">
        <v>7.29</v>
      </c>
      <c r="G177" s="82" t="s">
        <v>10</v>
      </c>
      <c r="H177" s="84">
        <v>75</v>
      </c>
      <c r="I177" s="82" t="s">
        <v>10</v>
      </c>
      <c r="J177" s="82" t="s">
        <v>10</v>
      </c>
      <c r="K177" s="41" t="s">
        <v>14</v>
      </c>
      <c r="L177" s="42">
        <v>39</v>
      </c>
      <c r="M177" s="44">
        <f t="shared" si="2"/>
        <v>30000</v>
      </c>
    </row>
    <row r="178" spans="1:13" x14ac:dyDescent="0.25">
      <c r="A178" s="38">
        <v>171</v>
      </c>
      <c r="B178" s="82" t="s">
        <v>681</v>
      </c>
      <c r="C178" s="82" t="s">
        <v>264</v>
      </c>
      <c r="D178" s="82" t="s">
        <v>16</v>
      </c>
      <c r="E178" s="82" t="s">
        <v>855</v>
      </c>
      <c r="F178" s="83">
        <v>7.07</v>
      </c>
      <c r="G178" s="82" t="s">
        <v>10</v>
      </c>
      <c r="H178" s="84">
        <v>75</v>
      </c>
      <c r="I178" s="82" t="s">
        <v>10</v>
      </c>
      <c r="J178" s="82" t="s">
        <v>10</v>
      </c>
      <c r="K178" s="41" t="s">
        <v>14</v>
      </c>
      <c r="L178" s="42">
        <v>39</v>
      </c>
      <c r="M178" s="44">
        <f t="shared" si="2"/>
        <v>30000</v>
      </c>
    </row>
    <row r="179" spans="1:13" x14ac:dyDescent="0.25">
      <c r="A179" s="38">
        <v>172</v>
      </c>
      <c r="B179" s="82" t="s">
        <v>682</v>
      </c>
      <c r="C179" s="82" t="s">
        <v>841</v>
      </c>
      <c r="D179" s="82" t="s">
        <v>756</v>
      </c>
      <c r="E179" s="82" t="s">
        <v>855</v>
      </c>
      <c r="F179" s="83">
        <v>7.01</v>
      </c>
      <c r="G179" s="82" t="s">
        <v>10</v>
      </c>
      <c r="H179" s="84">
        <v>75</v>
      </c>
      <c r="I179" s="82" t="s">
        <v>10</v>
      </c>
      <c r="J179" s="82" t="s">
        <v>10</v>
      </c>
      <c r="K179" s="41" t="s">
        <v>14</v>
      </c>
      <c r="L179" s="42">
        <v>39</v>
      </c>
      <c r="M179" s="44">
        <f t="shared" si="2"/>
        <v>30000</v>
      </c>
    </row>
  </sheetData>
  <sortState ref="B2:N176">
    <sortCondition ref="K2:K176"/>
    <sortCondition ref="J2:J176"/>
    <sortCondition descending="1" ref="F2:F176"/>
  </sortState>
  <mergeCells count="2">
    <mergeCell ref="B7"/>
    <mergeCell ref="A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topLeftCell="A124" workbookViewId="0">
      <selection activeCell="E162" sqref="E162"/>
    </sheetView>
  </sheetViews>
  <sheetFormatPr defaultRowHeight="15" x14ac:dyDescent="0.25"/>
  <cols>
    <col min="1" max="1" width="11" bestFit="1" customWidth="1"/>
    <col min="2" max="2" width="18.7109375" bestFit="1" customWidth="1"/>
    <col min="3" max="3" width="8" bestFit="1" customWidth="1"/>
    <col min="4" max="4" width="10.7109375" bestFit="1" customWidth="1"/>
    <col min="9" max="9" width="11" bestFit="1" customWidth="1"/>
    <col min="10" max="10" width="10.42578125" bestFit="1" customWidth="1"/>
    <col min="11" max="11" width="36.28515625" bestFit="1" customWidth="1"/>
    <col min="13" max="13" width="14.42578125" customWidth="1"/>
  </cols>
  <sheetData>
    <row r="1" spans="1:13" x14ac:dyDescent="0.25">
      <c r="A1" s="8" t="s">
        <v>525</v>
      </c>
      <c r="B1" s="8" t="s">
        <v>524</v>
      </c>
      <c r="C1" s="8" t="s">
        <v>523</v>
      </c>
      <c r="D1" s="7" t="s">
        <v>522</v>
      </c>
      <c r="E1" s="5" t="s">
        <v>521</v>
      </c>
      <c r="F1" s="8" t="s">
        <v>520</v>
      </c>
      <c r="G1" s="6" t="s">
        <v>519</v>
      </c>
      <c r="H1" s="8" t="s">
        <v>518</v>
      </c>
      <c r="I1" s="8" t="s">
        <v>517</v>
      </c>
      <c r="J1" s="8" t="s">
        <v>516</v>
      </c>
      <c r="K1" s="8" t="s">
        <v>515</v>
      </c>
      <c r="L1" s="9" t="s">
        <v>527</v>
      </c>
    </row>
    <row r="2" spans="1:13" x14ac:dyDescent="0.25">
      <c r="A2" s="10" t="s">
        <v>425</v>
      </c>
      <c r="B2" s="10" t="s">
        <v>424</v>
      </c>
      <c r="C2" s="10" t="s">
        <v>423</v>
      </c>
      <c r="D2" s="11">
        <v>7.94</v>
      </c>
      <c r="E2" s="12">
        <v>28</v>
      </c>
      <c r="F2" s="10" t="s">
        <v>10</v>
      </c>
      <c r="G2" s="13">
        <v>85</v>
      </c>
      <c r="H2" s="10" t="s">
        <v>38</v>
      </c>
      <c r="I2" s="10" t="s">
        <v>10</v>
      </c>
      <c r="J2" s="10" t="s">
        <v>342</v>
      </c>
      <c r="K2" s="10" t="s">
        <v>178</v>
      </c>
      <c r="L2" s="14">
        <v>40</v>
      </c>
      <c r="M2">
        <v>10741333.128957015</v>
      </c>
    </row>
    <row r="3" spans="1:13" x14ac:dyDescent="0.25">
      <c r="A3" s="10" t="s">
        <v>379</v>
      </c>
      <c r="B3" s="10" t="s">
        <v>378</v>
      </c>
      <c r="C3" s="10" t="s">
        <v>377</v>
      </c>
      <c r="D3" s="11">
        <v>7.67</v>
      </c>
      <c r="E3" s="12">
        <v>27</v>
      </c>
      <c r="F3" s="10" t="s">
        <v>10</v>
      </c>
      <c r="G3" s="13">
        <v>100</v>
      </c>
      <c r="H3" s="10" t="s">
        <v>4</v>
      </c>
      <c r="I3" s="10" t="s">
        <v>10</v>
      </c>
      <c r="J3" s="10" t="s">
        <v>179</v>
      </c>
      <c r="K3" s="10" t="s">
        <v>178</v>
      </c>
      <c r="L3" s="14">
        <v>40</v>
      </c>
    </row>
    <row r="4" spans="1:13" x14ac:dyDescent="0.25">
      <c r="A4" s="10" t="s">
        <v>345</v>
      </c>
      <c r="B4" s="10" t="s">
        <v>344</v>
      </c>
      <c r="C4" s="10" t="s">
        <v>343</v>
      </c>
      <c r="D4" s="11">
        <v>7.55</v>
      </c>
      <c r="E4" s="12">
        <v>28</v>
      </c>
      <c r="F4" s="10" t="s">
        <v>10</v>
      </c>
      <c r="G4" s="13">
        <v>85</v>
      </c>
      <c r="H4" s="10" t="s">
        <v>38</v>
      </c>
      <c r="I4" s="10" t="s">
        <v>10</v>
      </c>
      <c r="J4" s="10" t="s">
        <v>342</v>
      </c>
      <c r="K4" s="10" t="s">
        <v>178</v>
      </c>
      <c r="L4" s="14">
        <v>40</v>
      </c>
    </row>
    <row r="5" spans="1:13" x14ac:dyDescent="0.25">
      <c r="A5" s="10" t="s">
        <v>286</v>
      </c>
      <c r="B5" s="10" t="s">
        <v>285</v>
      </c>
      <c r="C5" s="10" t="s">
        <v>284</v>
      </c>
      <c r="D5" s="11">
        <v>7.41</v>
      </c>
      <c r="E5" s="12">
        <v>27</v>
      </c>
      <c r="F5" s="10" t="s">
        <v>10</v>
      </c>
      <c r="G5" s="13">
        <v>75</v>
      </c>
      <c r="H5" s="10" t="s">
        <v>10</v>
      </c>
      <c r="I5" s="10" t="s">
        <v>10</v>
      </c>
      <c r="J5" s="10" t="s">
        <v>210</v>
      </c>
      <c r="K5" s="10" t="s">
        <v>178</v>
      </c>
      <c r="L5" s="14">
        <v>40</v>
      </c>
    </row>
    <row r="6" spans="1:13" x14ac:dyDescent="0.25">
      <c r="A6" s="10" t="s">
        <v>213</v>
      </c>
      <c r="B6" s="10" t="s">
        <v>212</v>
      </c>
      <c r="C6" s="10" t="s">
        <v>211</v>
      </c>
      <c r="D6" s="11">
        <v>7.27</v>
      </c>
      <c r="E6" s="12">
        <v>27</v>
      </c>
      <c r="F6" s="10" t="s">
        <v>10</v>
      </c>
      <c r="G6" s="13">
        <v>90</v>
      </c>
      <c r="H6" s="10" t="s">
        <v>4</v>
      </c>
      <c r="I6" s="10" t="s">
        <v>10</v>
      </c>
      <c r="J6" s="10" t="s">
        <v>210</v>
      </c>
      <c r="K6" s="10" t="s">
        <v>178</v>
      </c>
      <c r="L6" s="14">
        <v>40</v>
      </c>
    </row>
    <row r="7" spans="1:13" x14ac:dyDescent="0.25">
      <c r="A7" s="10" t="s">
        <v>182</v>
      </c>
      <c r="B7" s="10" t="s">
        <v>181</v>
      </c>
      <c r="C7" s="10" t="s">
        <v>180</v>
      </c>
      <c r="D7" s="11">
        <v>7.22</v>
      </c>
      <c r="E7" s="12">
        <v>27</v>
      </c>
      <c r="F7" s="10" t="s">
        <v>10</v>
      </c>
      <c r="G7" s="13">
        <v>75</v>
      </c>
      <c r="H7" s="10" t="s">
        <v>10</v>
      </c>
      <c r="I7" s="10" t="s">
        <v>10</v>
      </c>
      <c r="J7" s="10" t="s">
        <v>179</v>
      </c>
      <c r="K7" s="10" t="s">
        <v>178</v>
      </c>
      <c r="L7" s="14">
        <v>40</v>
      </c>
    </row>
    <row r="8" spans="1:13" x14ac:dyDescent="0.25">
      <c r="A8" s="1" t="s">
        <v>511</v>
      </c>
      <c r="B8" s="1" t="s">
        <v>510</v>
      </c>
      <c r="C8" s="1" t="s">
        <v>509</v>
      </c>
      <c r="D8" s="4">
        <v>8.6999999999999993</v>
      </c>
      <c r="E8" s="2">
        <v>16</v>
      </c>
      <c r="F8" s="1" t="s">
        <v>384</v>
      </c>
      <c r="G8" s="3">
        <v>80</v>
      </c>
      <c r="H8" s="1" t="s">
        <v>38</v>
      </c>
      <c r="I8" s="1" t="s">
        <v>384</v>
      </c>
      <c r="J8" s="1" t="s">
        <v>116</v>
      </c>
      <c r="K8" s="1" t="s">
        <v>178</v>
      </c>
      <c r="L8">
        <v>41</v>
      </c>
    </row>
    <row r="9" spans="1:13" x14ac:dyDescent="0.25">
      <c r="A9" s="1" t="s">
        <v>467</v>
      </c>
      <c r="B9" s="1" t="s">
        <v>466</v>
      </c>
      <c r="C9" s="1" t="s">
        <v>465</v>
      </c>
      <c r="D9" s="4">
        <v>8.43</v>
      </c>
      <c r="E9" s="2">
        <v>16</v>
      </c>
      <c r="F9" s="1" t="s">
        <v>384</v>
      </c>
      <c r="G9" s="3">
        <v>70</v>
      </c>
      <c r="H9" s="1" t="s">
        <v>10</v>
      </c>
      <c r="I9" s="1" t="s">
        <v>10</v>
      </c>
      <c r="J9" s="1" t="s">
        <v>116</v>
      </c>
      <c r="K9" s="1" t="s">
        <v>178</v>
      </c>
      <c r="L9">
        <v>41</v>
      </c>
    </row>
    <row r="10" spans="1:13" x14ac:dyDescent="0.25">
      <c r="A10" s="1" t="s">
        <v>237</v>
      </c>
      <c r="B10" s="1" t="s">
        <v>236</v>
      </c>
      <c r="C10" s="1" t="s">
        <v>101</v>
      </c>
      <c r="D10" s="4">
        <v>7.34</v>
      </c>
      <c r="E10" s="2">
        <v>16</v>
      </c>
      <c r="F10" s="1" t="s">
        <v>10</v>
      </c>
      <c r="G10" s="3">
        <v>80</v>
      </c>
      <c r="H10" s="1" t="s">
        <v>38</v>
      </c>
      <c r="I10" s="1" t="s">
        <v>10</v>
      </c>
      <c r="J10" s="1" t="s">
        <v>116</v>
      </c>
      <c r="K10" s="1" t="s">
        <v>178</v>
      </c>
      <c r="L10">
        <v>41</v>
      </c>
    </row>
    <row r="11" spans="1:13" x14ac:dyDescent="0.25">
      <c r="A11" s="1" t="s">
        <v>161</v>
      </c>
      <c r="B11" s="1" t="s">
        <v>160</v>
      </c>
      <c r="C11" s="1" t="s">
        <v>159</v>
      </c>
      <c r="D11" s="4">
        <v>7.19</v>
      </c>
      <c r="E11" s="2">
        <v>16</v>
      </c>
      <c r="F11" s="1" t="s">
        <v>10</v>
      </c>
      <c r="G11" s="3">
        <v>80</v>
      </c>
      <c r="H11" s="1" t="s">
        <v>38</v>
      </c>
      <c r="I11" s="1" t="s">
        <v>10</v>
      </c>
      <c r="J11" s="1" t="s">
        <v>116</v>
      </c>
      <c r="K11" s="1" t="s">
        <v>178</v>
      </c>
      <c r="L11">
        <v>41</v>
      </c>
    </row>
    <row r="12" spans="1:13" x14ac:dyDescent="0.25">
      <c r="A12" s="1" t="s">
        <v>119</v>
      </c>
      <c r="B12" s="1" t="s">
        <v>118</v>
      </c>
      <c r="C12" s="1" t="s">
        <v>117</v>
      </c>
      <c r="D12" s="4">
        <v>7.11</v>
      </c>
      <c r="E12" s="2">
        <v>16</v>
      </c>
      <c r="F12" s="1" t="s">
        <v>10</v>
      </c>
      <c r="G12" s="3">
        <v>75</v>
      </c>
      <c r="H12" s="1" t="s">
        <v>10</v>
      </c>
      <c r="I12" s="1" t="s">
        <v>10</v>
      </c>
      <c r="J12" s="1" t="s">
        <v>116</v>
      </c>
      <c r="K12" s="1" t="s">
        <v>178</v>
      </c>
      <c r="L12">
        <v>41</v>
      </c>
    </row>
    <row r="13" spans="1:13" x14ac:dyDescent="0.25">
      <c r="A13" s="1" t="s">
        <v>505</v>
      </c>
      <c r="B13" s="1" t="s">
        <v>504</v>
      </c>
      <c r="C13" s="1" t="s">
        <v>503</v>
      </c>
      <c r="D13" s="4">
        <v>8.58</v>
      </c>
      <c r="E13" s="2">
        <v>19</v>
      </c>
      <c r="F13" s="1" t="s">
        <v>384</v>
      </c>
      <c r="G13" s="3">
        <v>85</v>
      </c>
      <c r="H13" s="1" t="s">
        <v>38</v>
      </c>
      <c r="I13" s="1" t="s">
        <v>384</v>
      </c>
      <c r="J13" s="1" t="s">
        <v>471</v>
      </c>
      <c r="K13" s="1" t="s">
        <v>54</v>
      </c>
      <c r="L13">
        <v>39</v>
      </c>
    </row>
    <row r="14" spans="1:13" x14ac:dyDescent="0.25">
      <c r="A14" s="1" t="s">
        <v>474</v>
      </c>
      <c r="B14" s="1" t="s">
        <v>473</v>
      </c>
      <c r="C14" s="1" t="s">
        <v>472</v>
      </c>
      <c r="D14" s="4">
        <v>8.7899999999999991</v>
      </c>
      <c r="E14" s="2">
        <v>19</v>
      </c>
      <c r="F14" s="1" t="s">
        <v>384</v>
      </c>
      <c r="G14" s="3">
        <v>75</v>
      </c>
      <c r="H14" s="1" t="s">
        <v>10</v>
      </c>
      <c r="I14" s="1" t="s">
        <v>10</v>
      </c>
      <c r="J14" s="1" t="s">
        <v>471</v>
      </c>
      <c r="K14" s="1" t="s">
        <v>54</v>
      </c>
      <c r="L14">
        <v>39</v>
      </c>
    </row>
    <row r="15" spans="1:13" x14ac:dyDescent="0.25">
      <c r="A15" s="1" t="s">
        <v>448</v>
      </c>
      <c r="B15" s="1" t="s">
        <v>447</v>
      </c>
      <c r="C15" s="1" t="s">
        <v>11</v>
      </c>
      <c r="D15" s="4">
        <v>8.14</v>
      </c>
      <c r="E15" s="2">
        <v>20</v>
      </c>
      <c r="F15" s="1" t="s">
        <v>384</v>
      </c>
      <c r="G15" s="3">
        <v>75</v>
      </c>
      <c r="H15" s="1" t="s">
        <v>10</v>
      </c>
      <c r="I15" s="1" t="s">
        <v>10</v>
      </c>
      <c r="J15" s="1" t="s">
        <v>446</v>
      </c>
      <c r="K15" s="1" t="s">
        <v>54</v>
      </c>
      <c r="L15">
        <v>39</v>
      </c>
    </row>
    <row r="16" spans="1:13" x14ac:dyDescent="0.25">
      <c r="A16" s="1" t="s">
        <v>419</v>
      </c>
      <c r="B16" s="1" t="s">
        <v>397</v>
      </c>
      <c r="C16" s="1" t="s">
        <v>418</v>
      </c>
      <c r="D16" s="4">
        <v>7.89</v>
      </c>
      <c r="E16" s="2">
        <v>19</v>
      </c>
      <c r="F16" s="1" t="s">
        <v>10</v>
      </c>
      <c r="G16" s="3">
        <v>70</v>
      </c>
      <c r="H16" s="1" t="s">
        <v>10</v>
      </c>
      <c r="I16" s="1" t="s">
        <v>10</v>
      </c>
      <c r="J16" s="1" t="s">
        <v>417</v>
      </c>
      <c r="K16" s="1" t="s">
        <v>54</v>
      </c>
      <c r="L16">
        <v>39</v>
      </c>
    </row>
    <row r="17" spans="1:12" x14ac:dyDescent="0.25">
      <c r="A17" s="1" t="s">
        <v>376</v>
      </c>
      <c r="B17" s="1" t="s">
        <v>375</v>
      </c>
      <c r="C17" s="1" t="s">
        <v>62</v>
      </c>
      <c r="D17" s="4">
        <v>7.67</v>
      </c>
      <c r="E17" s="2">
        <v>19</v>
      </c>
      <c r="F17" s="1" t="s">
        <v>10</v>
      </c>
      <c r="G17" s="3">
        <v>75</v>
      </c>
      <c r="H17" s="1" t="s">
        <v>10</v>
      </c>
      <c r="I17" s="1" t="s">
        <v>10</v>
      </c>
      <c r="J17" s="1" t="s">
        <v>374</v>
      </c>
      <c r="K17" s="1" t="s">
        <v>54</v>
      </c>
      <c r="L17">
        <v>39</v>
      </c>
    </row>
    <row r="18" spans="1:12" x14ac:dyDescent="0.25">
      <c r="A18" s="1" t="s">
        <v>493</v>
      </c>
      <c r="B18" s="1" t="s">
        <v>118</v>
      </c>
      <c r="C18" s="1" t="s">
        <v>492</v>
      </c>
      <c r="D18" s="4">
        <v>8.35</v>
      </c>
      <c r="E18" s="2">
        <v>30</v>
      </c>
      <c r="F18" s="1" t="s">
        <v>384</v>
      </c>
      <c r="G18" s="3">
        <v>100</v>
      </c>
      <c r="H18" s="1" t="s">
        <v>4</v>
      </c>
      <c r="I18" s="1" t="s">
        <v>384</v>
      </c>
      <c r="J18" s="1" t="s">
        <v>55</v>
      </c>
      <c r="K18" s="1" t="s">
        <v>54</v>
      </c>
      <c r="L18">
        <v>40</v>
      </c>
    </row>
    <row r="19" spans="1:12" x14ac:dyDescent="0.25">
      <c r="A19" s="1" t="s">
        <v>165</v>
      </c>
      <c r="B19" s="1" t="s">
        <v>164</v>
      </c>
      <c r="C19" s="1" t="s">
        <v>163</v>
      </c>
      <c r="D19" s="4">
        <v>7.19</v>
      </c>
      <c r="E19" s="2">
        <v>30</v>
      </c>
      <c r="F19" s="1" t="s">
        <v>10</v>
      </c>
      <c r="G19" s="3">
        <v>80</v>
      </c>
      <c r="H19" s="1" t="s">
        <v>38</v>
      </c>
      <c r="I19" s="1" t="s">
        <v>10</v>
      </c>
      <c r="J19" s="1" t="s">
        <v>162</v>
      </c>
      <c r="K19" s="1" t="s">
        <v>54</v>
      </c>
      <c r="L19">
        <v>40</v>
      </c>
    </row>
    <row r="20" spans="1:12" x14ac:dyDescent="0.25">
      <c r="A20" s="1" t="s">
        <v>58</v>
      </c>
      <c r="B20" s="1" t="s">
        <v>57</v>
      </c>
      <c r="C20" s="1" t="s">
        <v>56</v>
      </c>
      <c r="D20" s="4">
        <v>7.03</v>
      </c>
      <c r="E20" s="2">
        <v>30</v>
      </c>
      <c r="F20" s="1" t="s">
        <v>10</v>
      </c>
      <c r="G20" s="3">
        <v>75</v>
      </c>
      <c r="H20" s="1" t="s">
        <v>10</v>
      </c>
      <c r="I20" s="1" t="s">
        <v>10</v>
      </c>
      <c r="J20" s="1" t="s">
        <v>55</v>
      </c>
      <c r="K20" s="1" t="s">
        <v>54</v>
      </c>
      <c r="L20">
        <v>40</v>
      </c>
    </row>
    <row r="21" spans="1:12" x14ac:dyDescent="0.25">
      <c r="A21" s="1" t="s">
        <v>456</v>
      </c>
      <c r="B21" s="1" t="s">
        <v>299</v>
      </c>
      <c r="C21" s="1" t="s">
        <v>330</v>
      </c>
      <c r="D21" s="4">
        <v>8.2200000000000006</v>
      </c>
      <c r="E21" s="2">
        <v>21</v>
      </c>
      <c r="F21" s="1" t="s">
        <v>384</v>
      </c>
      <c r="G21" s="3">
        <v>75</v>
      </c>
      <c r="H21" s="1" t="s">
        <v>10</v>
      </c>
      <c r="I21" s="1" t="s">
        <v>10</v>
      </c>
      <c r="J21" s="1" t="s">
        <v>455</v>
      </c>
      <c r="K21" s="1" t="s">
        <v>54</v>
      </c>
      <c r="L21">
        <v>41</v>
      </c>
    </row>
    <row r="22" spans="1:12" x14ac:dyDescent="0.25">
      <c r="A22" s="1" t="s">
        <v>332</v>
      </c>
      <c r="B22" s="1" t="s">
        <v>331</v>
      </c>
      <c r="C22" s="1" t="s">
        <v>330</v>
      </c>
      <c r="D22" s="4">
        <v>7.52</v>
      </c>
      <c r="E22" s="2">
        <v>21</v>
      </c>
      <c r="F22" s="1" t="s">
        <v>10</v>
      </c>
      <c r="G22" s="3">
        <v>75</v>
      </c>
      <c r="H22" s="1" t="s">
        <v>10</v>
      </c>
      <c r="I22" s="1" t="s">
        <v>10</v>
      </c>
      <c r="J22" s="1" t="s">
        <v>329</v>
      </c>
      <c r="K22" s="1" t="s">
        <v>54</v>
      </c>
      <c r="L22">
        <v>41</v>
      </c>
    </row>
    <row r="23" spans="1:12" x14ac:dyDescent="0.25">
      <c r="A23" s="1" t="s">
        <v>416</v>
      </c>
      <c r="B23" s="1" t="s">
        <v>415</v>
      </c>
      <c r="C23" s="1" t="s">
        <v>16</v>
      </c>
      <c r="D23" s="4">
        <v>7.86</v>
      </c>
      <c r="E23" s="2">
        <v>17</v>
      </c>
      <c r="F23" s="1" t="s">
        <v>10</v>
      </c>
      <c r="G23" s="3">
        <v>75</v>
      </c>
      <c r="H23" s="1" t="s">
        <v>10</v>
      </c>
      <c r="I23" s="1" t="s">
        <v>10</v>
      </c>
      <c r="J23" s="1" t="s">
        <v>33</v>
      </c>
      <c r="K23" s="1" t="s">
        <v>526</v>
      </c>
      <c r="L23">
        <v>39</v>
      </c>
    </row>
    <row r="24" spans="1:12" x14ac:dyDescent="0.25">
      <c r="A24" s="1" t="s">
        <v>338</v>
      </c>
      <c r="B24" s="1" t="s">
        <v>337</v>
      </c>
      <c r="C24" s="1" t="s">
        <v>336</v>
      </c>
      <c r="D24" s="4">
        <v>7.55</v>
      </c>
      <c r="E24" s="2">
        <v>17</v>
      </c>
      <c r="F24" s="1" t="s">
        <v>10</v>
      </c>
      <c r="G24" s="3">
        <v>75</v>
      </c>
      <c r="H24" s="1" t="s">
        <v>10</v>
      </c>
      <c r="I24" s="1" t="s">
        <v>10</v>
      </c>
      <c r="J24" s="1" t="s">
        <v>33</v>
      </c>
      <c r="K24" s="1" t="s">
        <v>526</v>
      </c>
      <c r="L24">
        <v>39</v>
      </c>
    </row>
    <row r="25" spans="1:12" x14ac:dyDescent="0.25">
      <c r="A25" s="1" t="s">
        <v>188</v>
      </c>
      <c r="B25" s="1" t="s">
        <v>187</v>
      </c>
      <c r="C25" s="1" t="s">
        <v>186</v>
      </c>
      <c r="D25" s="4">
        <v>7.24</v>
      </c>
      <c r="E25" s="2">
        <v>17</v>
      </c>
      <c r="F25" s="1" t="s">
        <v>10</v>
      </c>
      <c r="G25" s="3">
        <v>75</v>
      </c>
      <c r="H25" s="1" t="s">
        <v>10</v>
      </c>
      <c r="I25" s="1" t="s">
        <v>10</v>
      </c>
      <c r="J25" s="1" t="s">
        <v>33</v>
      </c>
      <c r="K25" s="1" t="s">
        <v>526</v>
      </c>
      <c r="L25">
        <v>39</v>
      </c>
    </row>
    <row r="26" spans="1:12" x14ac:dyDescent="0.25">
      <c r="A26" s="1" t="s">
        <v>158</v>
      </c>
      <c r="B26" s="1" t="s">
        <v>157</v>
      </c>
      <c r="C26" s="1" t="s">
        <v>156</v>
      </c>
      <c r="D26" s="4">
        <v>7.19</v>
      </c>
      <c r="E26" s="2">
        <v>17</v>
      </c>
      <c r="F26" s="1" t="s">
        <v>10</v>
      </c>
      <c r="G26" s="3">
        <v>75</v>
      </c>
      <c r="H26" s="1" t="s">
        <v>10</v>
      </c>
      <c r="I26" s="1" t="s">
        <v>10</v>
      </c>
      <c r="J26" s="1" t="s">
        <v>33</v>
      </c>
      <c r="K26" s="1" t="s">
        <v>526</v>
      </c>
      <c r="L26">
        <v>39</v>
      </c>
    </row>
    <row r="27" spans="1:12" x14ac:dyDescent="0.25">
      <c r="A27" s="1" t="s">
        <v>139</v>
      </c>
      <c r="B27" s="1" t="s">
        <v>138</v>
      </c>
      <c r="C27" s="1" t="s">
        <v>137</v>
      </c>
      <c r="D27" s="4">
        <v>7.14</v>
      </c>
      <c r="E27" s="2">
        <v>17</v>
      </c>
      <c r="F27" s="1" t="s">
        <v>10</v>
      </c>
      <c r="G27" s="3">
        <v>85</v>
      </c>
      <c r="H27" s="1" t="s">
        <v>38</v>
      </c>
      <c r="I27" s="1" t="s">
        <v>10</v>
      </c>
      <c r="J27" s="1" t="s">
        <v>33</v>
      </c>
      <c r="K27" s="1" t="s">
        <v>526</v>
      </c>
      <c r="L27">
        <v>39</v>
      </c>
    </row>
    <row r="28" spans="1:12" x14ac:dyDescent="0.25">
      <c r="A28" s="1" t="s">
        <v>80</v>
      </c>
      <c r="B28" s="1" t="s">
        <v>79</v>
      </c>
      <c r="C28" s="1" t="s">
        <v>78</v>
      </c>
      <c r="D28" s="4">
        <v>7.05</v>
      </c>
      <c r="E28" s="2">
        <v>17</v>
      </c>
      <c r="F28" s="1" t="s">
        <v>10</v>
      </c>
      <c r="G28" s="3">
        <v>80</v>
      </c>
      <c r="H28" s="1" t="s">
        <v>38</v>
      </c>
      <c r="I28" s="1" t="s">
        <v>10</v>
      </c>
      <c r="J28" s="1" t="s">
        <v>33</v>
      </c>
      <c r="K28" s="1" t="s">
        <v>526</v>
      </c>
      <c r="L28">
        <v>39</v>
      </c>
    </row>
    <row r="29" spans="1:12" x14ac:dyDescent="0.25">
      <c r="A29" s="1" t="s">
        <v>67</v>
      </c>
      <c r="B29" s="1" t="s">
        <v>66</v>
      </c>
      <c r="C29" s="1" t="s">
        <v>65</v>
      </c>
      <c r="D29" s="4">
        <v>7.04</v>
      </c>
      <c r="E29" s="2">
        <v>17</v>
      </c>
      <c r="F29" s="1" t="s">
        <v>10</v>
      </c>
      <c r="G29" s="3">
        <v>75</v>
      </c>
      <c r="H29" s="1" t="s">
        <v>10</v>
      </c>
      <c r="I29" s="1" t="s">
        <v>10</v>
      </c>
      <c r="J29" s="1" t="s">
        <v>33</v>
      </c>
      <c r="K29" s="1" t="s">
        <v>526</v>
      </c>
      <c r="L29">
        <v>39</v>
      </c>
    </row>
    <row r="30" spans="1:12" x14ac:dyDescent="0.25">
      <c r="A30" s="1" t="s">
        <v>64</v>
      </c>
      <c r="B30" s="1" t="s">
        <v>63</v>
      </c>
      <c r="C30" s="1" t="s">
        <v>62</v>
      </c>
      <c r="D30" s="4">
        <v>7.04</v>
      </c>
      <c r="E30" s="2">
        <v>17</v>
      </c>
      <c r="F30" s="1" t="s">
        <v>10</v>
      </c>
      <c r="G30" s="3">
        <v>75</v>
      </c>
      <c r="H30" s="1" t="s">
        <v>10</v>
      </c>
      <c r="I30" s="1" t="s">
        <v>10</v>
      </c>
      <c r="J30" s="1" t="s">
        <v>33</v>
      </c>
      <c r="K30" s="1" t="s">
        <v>526</v>
      </c>
      <c r="L30">
        <v>39</v>
      </c>
    </row>
    <row r="31" spans="1:12" x14ac:dyDescent="0.25">
      <c r="A31" s="1" t="s">
        <v>36</v>
      </c>
      <c r="B31" s="1" t="s">
        <v>35</v>
      </c>
      <c r="C31" s="1" t="s">
        <v>34</v>
      </c>
      <c r="D31" s="4">
        <v>7.02</v>
      </c>
      <c r="E31" s="2">
        <v>17</v>
      </c>
      <c r="F31" s="1" t="s">
        <v>10</v>
      </c>
      <c r="G31" s="3">
        <v>70</v>
      </c>
      <c r="H31" s="1" t="s">
        <v>10</v>
      </c>
      <c r="I31" s="1" t="s">
        <v>10</v>
      </c>
      <c r="J31" s="1" t="s">
        <v>33</v>
      </c>
      <c r="K31" s="1" t="s">
        <v>526</v>
      </c>
      <c r="L31">
        <v>39</v>
      </c>
    </row>
    <row r="32" spans="1:12" x14ac:dyDescent="0.25">
      <c r="A32" s="1" t="s">
        <v>386</v>
      </c>
      <c r="B32" s="1" t="s">
        <v>385</v>
      </c>
      <c r="C32" s="1" t="s">
        <v>384</v>
      </c>
      <c r="D32" s="4">
        <v>7.72</v>
      </c>
      <c r="E32" s="2">
        <v>26</v>
      </c>
      <c r="F32" s="1" t="s">
        <v>10</v>
      </c>
      <c r="G32" s="3">
        <v>70</v>
      </c>
      <c r="H32" s="1" t="s">
        <v>10</v>
      </c>
      <c r="I32" s="1" t="s">
        <v>10</v>
      </c>
      <c r="J32" s="1" t="s">
        <v>383</v>
      </c>
      <c r="K32" s="1" t="s">
        <v>526</v>
      </c>
      <c r="L32">
        <v>40</v>
      </c>
    </row>
    <row r="33" spans="1:12" x14ac:dyDescent="0.25">
      <c r="A33" s="1" t="s">
        <v>502</v>
      </c>
      <c r="B33" s="1" t="s">
        <v>501</v>
      </c>
      <c r="C33" s="1" t="s">
        <v>98</v>
      </c>
      <c r="D33" s="4">
        <v>8.41</v>
      </c>
      <c r="E33" s="2">
        <v>19</v>
      </c>
      <c r="F33" s="1" t="s">
        <v>384</v>
      </c>
      <c r="G33" s="3">
        <v>90</v>
      </c>
      <c r="H33" s="1" t="s">
        <v>4</v>
      </c>
      <c r="I33" s="1" t="s">
        <v>384</v>
      </c>
      <c r="J33" s="1" t="s">
        <v>46</v>
      </c>
      <c r="K33" s="1" t="s">
        <v>8</v>
      </c>
      <c r="L33">
        <v>39</v>
      </c>
    </row>
    <row r="34" spans="1:12" x14ac:dyDescent="0.25">
      <c r="A34" s="1" t="s">
        <v>497</v>
      </c>
      <c r="B34" s="1" t="s">
        <v>411</v>
      </c>
      <c r="C34" s="1" t="s">
        <v>496</v>
      </c>
      <c r="D34" s="4">
        <v>8.3699999999999992</v>
      </c>
      <c r="E34" s="2">
        <v>19</v>
      </c>
      <c r="F34" s="1" t="s">
        <v>384</v>
      </c>
      <c r="G34" s="3">
        <v>95</v>
      </c>
      <c r="H34" s="1" t="s">
        <v>4</v>
      </c>
      <c r="I34" s="1" t="s">
        <v>384</v>
      </c>
      <c r="J34" s="1" t="s">
        <v>50</v>
      </c>
      <c r="K34" s="1" t="s">
        <v>8</v>
      </c>
      <c r="L34">
        <v>39</v>
      </c>
    </row>
    <row r="35" spans="1:12" x14ac:dyDescent="0.25">
      <c r="A35" s="1" t="s">
        <v>489</v>
      </c>
      <c r="B35" s="1" t="s">
        <v>488</v>
      </c>
      <c r="C35" s="1" t="s">
        <v>487</v>
      </c>
      <c r="D35" s="4">
        <v>8.33</v>
      </c>
      <c r="E35" s="2">
        <v>19</v>
      </c>
      <c r="F35" s="1" t="s">
        <v>384</v>
      </c>
      <c r="G35" s="3">
        <v>90</v>
      </c>
      <c r="H35" s="1" t="s">
        <v>4</v>
      </c>
      <c r="I35" s="1" t="s">
        <v>384</v>
      </c>
      <c r="J35" s="1" t="s">
        <v>9</v>
      </c>
      <c r="K35" s="1" t="s">
        <v>8</v>
      </c>
      <c r="L35">
        <v>39</v>
      </c>
    </row>
    <row r="36" spans="1:12" x14ac:dyDescent="0.25">
      <c r="A36" s="1" t="s">
        <v>481</v>
      </c>
      <c r="B36" s="1" t="s">
        <v>480</v>
      </c>
      <c r="C36" s="1" t="s">
        <v>399</v>
      </c>
      <c r="D36" s="4">
        <v>8.15</v>
      </c>
      <c r="E36" s="2">
        <v>19</v>
      </c>
      <c r="F36" s="1" t="s">
        <v>384</v>
      </c>
      <c r="G36" s="3">
        <v>100</v>
      </c>
      <c r="H36" s="1" t="s">
        <v>4</v>
      </c>
      <c r="I36" s="1" t="s">
        <v>384</v>
      </c>
      <c r="J36" s="1" t="s">
        <v>46</v>
      </c>
      <c r="K36" s="1" t="s">
        <v>8</v>
      </c>
      <c r="L36">
        <v>39</v>
      </c>
    </row>
    <row r="37" spans="1:12" x14ac:dyDescent="0.25">
      <c r="A37" s="1" t="s">
        <v>450</v>
      </c>
      <c r="B37" s="1" t="s">
        <v>449</v>
      </c>
      <c r="C37" s="1" t="s">
        <v>108</v>
      </c>
      <c r="D37" s="4">
        <v>8.15</v>
      </c>
      <c r="E37" s="2">
        <v>19</v>
      </c>
      <c r="F37" s="1" t="s">
        <v>384</v>
      </c>
      <c r="G37" s="3">
        <v>75</v>
      </c>
      <c r="H37" s="1" t="s">
        <v>10</v>
      </c>
      <c r="I37" s="1" t="s">
        <v>10</v>
      </c>
      <c r="J37" s="1" t="s">
        <v>104</v>
      </c>
      <c r="K37" s="1" t="s">
        <v>8</v>
      </c>
      <c r="L37">
        <v>39</v>
      </c>
    </row>
    <row r="38" spans="1:12" x14ac:dyDescent="0.25">
      <c r="A38" s="1" t="s">
        <v>422</v>
      </c>
      <c r="B38" s="1" t="s">
        <v>421</v>
      </c>
      <c r="C38" s="1" t="s">
        <v>377</v>
      </c>
      <c r="D38" s="4">
        <v>7.91</v>
      </c>
      <c r="E38" s="2">
        <v>19</v>
      </c>
      <c r="F38" s="1" t="s">
        <v>10</v>
      </c>
      <c r="G38" s="3">
        <v>75</v>
      </c>
      <c r="H38" s="1" t="s">
        <v>10</v>
      </c>
      <c r="I38" s="1" t="s">
        <v>10</v>
      </c>
      <c r="J38" s="1" t="s">
        <v>81</v>
      </c>
      <c r="K38" s="1" t="s">
        <v>8</v>
      </c>
      <c r="L38">
        <v>39</v>
      </c>
    </row>
    <row r="39" spans="1:12" x14ac:dyDescent="0.25">
      <c r="A39" s="1" t="s">
        <v>405</v>
      </c>
      <c r="B39" s="1" t="s">
        <v>404</v>
      </c>
      <c r="C39" s="1" t="s">
        <v>147</v>
      </c>
      <c r="D39" s="4">
        <v>7.82</v>
      </c>
      <c r="E39" s="2">
        <v>19</v>
      </c>
      <c r="F39" s="1" t="s">
        <v>10</v>
      </c>
      <c r="G39" s="3">
        <v>85</v>
      </c>
      <c r="H39" s="1" t="s">
        <v>38</v>
      </c>
      <c r="I39" s="1" t="s">
        <v>10</v>
      </c>
      <c r="J39" s="1" t="s">
        <v>81</v>
      </c>
      <c r="K39" s="1" t="s">
        <v>8</v>
      </c>
      <c r="L39">
        <v>39</v>
      </c>
    </row>
    <row r="40" spans="1:12" x14ac:dyDescent="0.25">
      <c r="A40" s="1" t="s">
        <v>382</v>
      </c>
      <c r="B40" s="1" t="s">
        <v>381</v>
      </c>
      <c r="C40" s="1" t="s">
        <v>380</v>
      </c>
      <c r="D40" s="4">
        <v>7.68</v>
      </c>
      <c r="E40" s="2">
        <v>19</v>
      </c>
      <c r="F40" s="1" t="s">
        <v>10</v>
      </c>
      <c r="G40" s="3">
        <v>80</v>
      </c>
      <c r="H40" s="1" t="s">
        <v>38</v>
      </c>
      <c r="I40" s="1" t="s">
        <v>10</v>
      </c>
      <c r="J40" s="1" t="s">
        <v>50</v>
      </c>
      <c r="K40" s="1" t="s">
        <v>8</v>
      </c>
      <c r="L40">
        <v>39</v>
      </c>
    </row>
    <row r="41" spans="1:12" x14ac:dyDescent="0.25">
      <c r="A41" s="1" t="s">
        <v>363</v>
      </c>
      <c r="B41" s="1" t="s">
        <v>362</v>
      </c>
      <c r="C41" s="1" t="s">
        <v>361</v>
      </c>
      <c r="D41" s="4">
        <v>7.65</v>
      </c>
      <c r="E41" s="2">
        <v>19</v>
      </c>
      <c r="F41" s="1" t="s">
        <v>10</v>
      </c>
      <c r="G41" s="3">
        <v>70</v>
      </c>
      <c r="H41" s="1" t="s">
        <v>10</v>
      </c>
      <c r="I41" s="1" t="s">
        <v>10</v>
      </c>
      <c r="J41" s="1" t="s">
        <v>127</v>
      </c>
      <c r="K41" s="1" t="s">
        <v>8</v>
      </c>
      <c r="L41">
        <v>39</v>
      </c>
    </row>
    <row r="42" spans="1:12" x14ac:dyDescent="0.25">
      <c r="A42" s="1" t="s">
        <v>348</v>
      </c>
      <c r="B42" s="1" t="s">
        <v>347</v>
      </c>
      <c r="C42" s="1" t="s">
        <v>346</v>
      </c>
      <c r="D42" s="4">
        <v>7.56</v>
      </c>
      <c r="E42" s="2">
        <v>19</v>
      </c>
      <c r="F42" s="1" t="s">
        <v>10</v>
      </c>
      <c r="G42" s="3">
        <v>80</v>
      </c>
      <c r="H42" s="1" t="s">
        <v>38</v>
      </c>
      <c r="I42" s="1" t="s">
        <v>10</v>
      </c>
      <c r="J42" s="1" t="s">
        <v>46</v>
      </c>
      <c r="K42" s="1" t="s">
        <v>8</v>
      </c>
      <c r="L42">
        <v>39</v>
      </c>
    </row>
    <row r="43" spans="1:12" x14ac:dyDescent="0.25">
      <c r="A43" s="1" t="s">
        <v>335</v>
      </c>
      <c r="B43" s="1" t="s">
        <v>334</v>
      </c>
      <c r="C43" s="1" t="s">
        <v>333</v>
      </c>
      <c r="D43" s="4">
        <v>7.53</v>
      </c>
      <c r="E43" s="2">
        <v>19</v>
      </c>
      <c r="F43" s="1" t="s">
        <v>10</v>
      </c>
      <c r="G43" s="3">
        <v>75</v>
      </c>
      <c r="H43" s="1" t="s">
        <v>10</v>
      </c>
      <c r="I43" s="1" t="s">
        <v>10</v>
      </c>
      <c r="J43" s="1" t="s">
        <v>81</v>
      </c>
      <c r="K43" s="1" t="s">
        <v>8</v>
      </c>
      <c r="L43">
        <v>39</v>
      </c>
    </row>
    <row r="44" spans="1:12" x14ac:dyDescent="0.25">
      <c r="A44" s="1" t="s">
        <v>328</v>
      </c>
      <c r="B44" s="1" t="s">
        <v>118</v>
      </c>
      <c r="C44" s="1" t="s">
        <v>68</v>
      </c>
      <c r="D44" s="4">
        <v>7.51</v>
      </c>
      <c r="E44" s="2">
        <v>19</v>
      </c>
      <c r="F44" s="1" t="s">
        <v>10</v>
      </c>
      <c r="G44" s="3">
        <v>75</v>
      </c>
      <c r="H44" s="1" t="s">
        <v>10</v>
      </c>
      <c r="I44" s="1" t="s">
        <v>10</v>
      </c>
      <c r="J44" s="1" t="s">
        <v>81</v>
      </c>
      <c r="K44" s="1" t="s">
        <v>8</v>
      </c>
      <c r="L44">
        <v>39</v>
      </c>
    </row>
    <row r="45" spans="1:12" x14ac:dyDescent="0.25">
      <c r="A45" s="1" t="s">
        <v>322</v>
      </c>
      <c r="B45" s="1" t="s">
        <v>109</v>
      </c>
      <c r="C45" s="1" t="s">
        <v>88</v>
      </c>
      <c r="D45" s="4">
        <v>7.51</v>
      </c>
      <c r="E45" s="2">
        <v>19</v>
      </c>
      <c r="F45" s="1" t="s">
        <v>10</v>
      </c>
      <c r="G45" s="3">
        <v>70</v>
      </c>
      <c r="H45" s="1" t="s">
        <v>10</v>
      </c>
      <c r="I45" s="1" t="s">
        <v>10</v>
      </c>
      <c r="J45" s="1" t="s">
        <v>87</v>
      </c>
      <c r="K45" s="1" t="s">
        <v>8</v>
      </c>
      <c r="L45">
        <v>39</v>
      </c>
    </row>
    <row r="46" spans="1:12" x14ac:dyDescent="0.25">
      <c r="A46" s="1" t="s">
        <v>315</v>
      </c>
      <c r="B46" s="1" t="s">
        <v>314</v>
      </c>
      <c r="C46" s="1" t="s">
        <v>313</v>
      </c>
      <c r="D46" s="4">
        <v>7.49</v>
      </c>
      <c r="E46" s="2">
        <v>19</v>
      </c>
      <c r="F46" s="1" t="s">
        <v>10</v>
      </c>
      <c r="G46" s="3">
        <v>95</v>
      </c>
      <c r="H46" s="1" t="s">
        <v>4</v>
      </c>
      <c r="I46" s="1" t="s">
        <v>10</v>
      </c>
      <c r="J46" s="1" t="s">
        <v>46</v>
      </c>
      <c r="K46" s="1" t="s">
        <v>8</v>
      </c>
      <c r="L46">
        <v>39</v>
      </c>
    </row>
    <row r="47" spans="1:12" x14ac:dyDescent="0.25">
      <c r="A47" s="1" t="s">
        <v>300</v>
      </c>
      <c r="B47" s="1" t="s">
        <v>299</v>
      </c>
      <c r="C47" s="1" t="s">
        <v>298</v>
      </c>
      <c r="D47" s="4">
        <v>7.45</v>
      </c>
      <c r="E47" s="2">
        <v>19</v>
      </c>
      <c r="F47" s="1" t="s">
        <v>10</v>
      </c>
      <c r="G47" s="3">
        <v>75</v>
      </c>
      <c r="H47" s="1" t="s">
        <v>10</v>
      </c>
      <c r="I47" s="1" t="s">
        <v>10</v>
      </c>
      <c r="J47" s="1" t="s">
        <v>81</v>
      </c>
      <c r="K47" s="1" t="s">
        <v>8</v>
      </c>
      <c r="L47">
        <v>39</v>
      </c>
    </row>
    <row r="48" spans="1:12" x14ac:dyDescent="0.25">
      <c r="A48" s="1" t="s">
        <v>292</v>
      </c>
      <c r="B48" s="1" t="s">
        <v>69</v>
      </c>
      <c r="C48" s="1" t="s">
        <v>84</v>
      </c>
      <c r="D48" s="4">
        <v>7.44</v>
      </c>
      <c r="E48" s="2">
        <v>19</v>
      </c>
      <c r="F48" s="1" t="s">
        <v>10</v>
      </c>
      <c r="G48" s="3">
        <v>75</v>
      </c>
      <c r="H48" s="1" t="s">
        <v>10</v>
      </c>
      <c r="I48" s="1" t="s">
        <v>10</v>
      </c>
      <c r="J48" s="1" t="s">
        <v>81</v>
      </c>
      <c r="K48" s="1" t="s">
        <v>8</v>
      </c>
      <c r="L48">
        <v>39</v>
      </c>
    </row>
    <row r="49" spans="1:12" x14ac:dyDescent="0.25">
      <c r="A49" s="1" t="s">
        <v>288</v>
      </c>
      <c r="B49" s="1" t="s">
        <v>287</v>
      </c>
      <c r="C49" s="1" t="s">
        <v>56</v>
      </c>
      <c r="D49" s="4">
        <v>7.41</v>
      </c>
      <c r="E49" s="2">
        <v>19</v>
      </c>
      <c r="F49" s="1" t="s">
        <v>10</v>
      </c>
      <c r="G49" s="3">
        <v>85</v>
      </c>
      <c r="H49" s="1" t="s">
        <v>38</v>
      </c>
      <c r="I49" s="1" t="s">
        <v>10</v>
      </c>
      <c r="J49" s="1" t="s">
        <v>81</v>
      </c>
      <c r="K49" s="1" t="s">
        <v>8</v>
      </c>
      <c r="L49">
        <v>39</v>
      </c>
    </row>
    <row r="50" spans="1:12" x14ac:dyDescent="0.25">
      <c r="A50" s="1" t="s">
        <v>283</v>
      </c>
      <c r="B50" s="1" t="s">
        <v>282</v>
      </c>
      <c r="C50" s="1" t="s">
        <v>175</v>
      </c>
      <c r="D50" s="4">
        <v>7.41</v>
      </c>
      <c r="E50" s="2">
        <v>19</v>
      </c>
      <c r="F50" s="1" t="s">
        <v>10</v>
      </c>
      <c r="G50" s="3">
        <v>75</v>
      </c>
      <c r="H50" s="1" t="s">
        <v>10</v>
      </c>
      <c r="I50" s="1" t="s">
        <v>10</v>
      </c>
      <c r="J50" s="1" t="s">
        <v>46</v>
      </c>
      <c r="K50" s="1" t="s">
        <v>8</v>
      </c>
      <c r="L50">
        <v>39</v>
      </c>
    </row>
    <row r="51" spans="1:12" x14ac:dyDescent="0.25">
      <c r="A51" s="1" t="s">
        <v>270</v>
      </c>
      <c r="B51" s="1" t="s">
        <v>94</v>
      </c>
      <c r="C51" s="1" t="s">
        <v>269</v>
      </c>
      <c r="D51" s="4">
        <v>7.39</v>
      </c>
      <c r="E51" s="2">
        <v>19</v>
      </c>
      <c r="F51" s="1" t="s">
        <v>10</v>
      </c>
      <c r="G51" s="3">
        <v>70</v>
      </c>
      <c r="H51" s="1" t="s">
        <v>10</v>
      </c>
      <c r="I51" s="1" t="s">
        <v>10</v>
      </c>
      <c r="J51" s="1" t="s">
        <v>46</v>
      </c>
      <c r="K51" s="1" t="s">
        <v>8</v>
      </c>
      <c r="L51">
        <v>39</v>
      </c>
    </row>
    <row r="52" spans="1:12" x14ac:dyDescent="0.25">
      <c r="A52" s="1" t="s">
        <v>265</v>
      </c>
      <c r="B52" s="1" t="s">
        <v>264</v>
      </c>
      <c r="C52" s="1" t="s">
        <v>71</v>
      </c>
      <c r="D52" s="4">
        <v>7.37</v>
      </c>
      <c r="E52" s="2">
        <v>19</v>
      </c>
      <c r="F52" s="1" t="s">
        <v>10</v>
      </c>
      <c r="G52" s="3">
        <v>80</v>
      </c>
      <c r="H52" s="1" t="s">
        <v>38</v>
      </c>
      <c r="I52" s="1" t="s">
        <v>10</v>
      </c>
      <c r="J52" s="1" t="s">
        <v>50</v>
      </c>
      <c r="K52" s="1" t="s">
        <v>8</v>
      </c>
      <c r="L52">
        <v>39</v>
      </c>
    </row>
    <row r="53" spans="1:12" x14ac:dyDescent="0.25">
      <c r="A53" s="1" t="s">
        <v>259</v>
      </c>
      <c r="B53" s="1" t="s">
        <v>258</v>
      </c>
      <c r="C53" s="1" t="s">
        <v>257</v>
      </c>
      <c r="D53" s="4">
        <v>7.37</v>
      </c>
      <c r="E53" s="2">
        <v>19</v>
      </c>
      <c r="F53" s="1" t="s">
        <v>10</v>
      </c>
      <c r="G53" s="3">
        <v>75</v>
      </c>
      <c r="H53" s="1" t="s">
        <v>10</v>
      </c>
      <c r="I53" s="1" t="s">
        <v>10</v>
      </c>
      <c r="J53" s="1" t="s">
        <v>87</v>
      </c>
      <c r="K53" s="1" t="s">
        <v>8</v>
      </c>
      <c r="L53">
        <v>39</v>
      </c>
    </row>
    <row r="54" spans="1:12" x14ac:dyDescent="0.25">
      <c r="A54" s="1" t="s">
        <v>249</v>
      </c>
      <c r="B54" s="1" t="s">
        <v>248</v>
      </c>
      <c r="C54" s="1" t="s">
        <v>247</v>
      </c>
      <c r="D54" s="4">
        <v>7.36</v>
      </c>
      <c r="E54" s="2">
        <v>19</v>
      </c>
      <c r="F54" s="1" t="s">
        <v>10</v>
      </c>
      <c r="G54" s="3">
        <v>70</v>
      </c>
      <c r="H54" s="1" t="s">
        <v>10</v>
      </c>
      <c r="I54" s="1" t="s">
        <v>10</v>
      </c>
      <c r="J54" s="1" t="s">
        <v>104</v>
      </c>
      <c r="K54" s="1" t="s">
        <v>8</v>
      </c>
      <c r="L54">
        <v>39</v>
      </c>
    </row>
    <row r="55" spans="1:12" x14ac:dyDescent="0.25">
      <c r="A55" s="1" t="s">
        <v>235</v>
      </c>
      <c r="B55" s="1" t="s">
        <v>234</v>
      </c>
      <c r="C55" s="1" t="s">
        <v>75</v>
      </c>
      <c r="D55" s="4">
        <v>7.33</v>
      </c>
      <c r="E55" s="2">
        <v>19</v>
      </c>
      <c r="F55" s="1" t="s">
        <v>10</v>
      </c>
      <c r="G55" s="3">
        <v>85</v>
      </c>
      <c r="H55" s="1" t="s">
        <v>38</v>
      </c>
      <c r="I55" s="1" t="s">
        <v>10</v>
      </c>
      <c r="J55" s="1" t="s">
        <v>104</v>
      </c>
      <c r="K55" s="1" t="s">
        <v>8</v>
      </c>
      <c r="L55">
        <v>39</v>
      </c>
    </row>
    <row r="56" spans="1:12" x14ac:dyDescent="0.25">
      <c r="A56" s="1" t="s">
        <v>229</v>
      </c>
      <c r="B56" s="1" t="s">
        <v>228</v>
      </c>
      <c r="C56" s="1" t="s">
        <v>227</v>
      </c>
      <c r="D56" s="4">
        <v>7.33</v>
      </c>
      <c r="E56" s="2">
        <v>19</v>
      </c>
      <c r="F56" s="1" t="s">
        <v>10</v>
      </c>
      <c r="G56" s="3">
        <v>75</v>
      </c>
      <c r="H56" s="1" t="s">
        <v>10</v>
      </c>
      <c r="I56" s="1" t="s">
        <v>10</v>
      </c>
      <c r="J56" s="1" t="s">
        <v>87</v>
      </c>
      <c r="K56" s="1" t="s">
        <v>8</v>
      </c>
      <c r="L56">
        <v>39</v>
      </c>
    </row>
    <row r="57" spans="1:12" x14ac:dyDescent="0.25">
      <c r="A57" s="1" t="s">
        <v>226</v>
      </c>
      <c r="B57" s="1" t="s">
        <v>225</v>
      </c>
      <c r="C57" s="1" t="s">
        <v>224</v>
      </c>
      <c r="D57" s="4">
        <v>7.31</v>
      </c>
      <c r="E57" s="2">
        <v>19</v>
      </c>
      <c r="F57" s="1" t="s">
        <v>10</v>
      </c>
      <c r="G57" s="3">
        <v>75</v>
      </c>
      <c r="H57" s="1" t="s">
        <v>10</v>
      </c>
      <c r="I57" s="1" t="s">
        <v>10</v>
      </c>
      <c r="J57" s="1" t="s">
        <v>87</v>
      </c>
      <c r="K57" s="1" t="s">
        <v>8</v>
      </c>
      <c r="L57">
        <v>39</v>
      </c>
    </row>
    <row r="58" spans="1:12" x14ac:dyDescent="0.25">
      <c r="A58" s="1" t="s">
        <v>220</v>
      </c>
      <c r="B58" s="1" t="s">
        <v>219</v>
      </c>
      <c r="C58" s="1" t="s">
        <v>218</v>
      </c>
      <c r="D58" s="4">
        <v>7.29</v>
      </c>
      <c r="E58" s="2">
        <v>19</v>
      </c>
      <c r="F58" s="1" t="s">
        <v>10</v>
      </c>
      <c r="G58" s="3">
        <v>75</v>
      </c>
      <c r="H58" s="1" t="s">
        <v>10</v>
      </c>
      <c r="I58" s="1" t="s">
        <v>10</v>
      </c>
      <c r="J58" s="1" t="s">
        <v>104</v>
      </c>
      <c r="K58" s="1" t="s">
        <v>8</v>
      </c>
      <c r="L58">
        <v>39</v>
      </c>
    </row>
    <row r="59" spans="1:12" x14ac:dyDescent="0.25">
      <c r="A59" s="1" t="s">
        <v>216</v>
      </c>
      <c r="B59" s="1" t="s">
        <v>215</v>
      </c>
      <c r="C59" s="1" t="s">
        <v>214</v>
      </c>
      <c r="D59" s="4">
        <v>7.28</v>
      </c>
      <c r="E59" s="2">
        <v>19</v>
      </c>
      <c r="F59" s="1" t="s">
        <v>10</v>
      </c>
      <c r="G59" s="3">
        <v>75</v>
      </c>
      <c r="H59" s="1" t="s">
        <v>10</v>
      </c>
      <c r="I59" s="1" t="s">
        <v>10</v>
      </c>
      <c r="J59" s="1" t="s">
        <v>50</v>
      </c>
      <c r="K59" s="1" t="s">
        <v>8</v>
      </c>
      <c r="L59">
        <v>39</v>
      </c>
    </row>
    <row r="60" spans="1:12" x14ac:dyDescent="0.25">
      <c r="A60" s="1" t="s">
        <v>217</v>
      </c>
      <c r="B60" s="1" t="s">
        <v>94</v>
      </c>
      <c r="C60" s="1" t="s">
        <v>75</v>
      </c>
      <c r="D60" s="4">
        <v>7.28</v>
      </c>
      <c r="E60" s="2">
        <v>19</v>
      </c>
      <c r="F60" s="1" t="s">
        <v>10</v>
      </c>
      <c r="G60" s="3">
        <v>85</v>
      </c>
      <c r="H60" s="1" t="s">
        <v>38</v>
      </c>
      <c r="I60" s="1" t="s">
        <v>10</v>
      </c>
      <c r="J60" s="1" t="s">
        <v>9</v>
      </c>
      <c r="K60" s="1" t="s">
        <v>8</v>
      </c>
      <c r="L60">
        <v>39</v>
      </c>
    </row>
    <row r="61" spans="1:12" x14ac:dyDescent="0.25">
      <c r="A61" s="1" t="s">
        <v>207</v>
      </c>
      <c r="B61" s="1" t="s">
        <v>206</v>
      </c>
      <c r="C61" s="1" t="s">
        <v>205</v>
      </c>
      <c r="D61" s="4">
        <v>7.27</v>
      </c>
      <c r="E61" s="2">
        <v>19</v>
      </c>
      <c r="F61" s="1" t="s">
        <v>10</v>
      </c>
      <c r="G61" s="3">
        <v>75</v>
      </c>
      <c r="H61" s="1" t="s">
        <v>10</v>
      </c>
      <c r="I61" s="1" t="s">
        <v>10</v>
      </c>
      <c r="J61" s="1" t="s">
        <v>104</v>
      </c>
      <c r="K61" s="1" t="s">
        <v>8</v>
      </c>
      <c r="L61">
        <v>39</v>
      </c>
    </row>
    <row r="62" spans="1:12" x14ac:dyDescent="0.25">
      <c r="A62" s="1" t="s">
        <v>209</v>
      </c>
      <c r="B62" s="1" t="s">
        <v>96</v>
      </c>
      <c r="C62" s="1" t="s">
        <v>208</v>
      </c>
      <c r="D62" s="4">
        <v>7.27</v>
      </c>
      <c r="E62" s="2">
        <v>19</v>
      </c>
      <c r="F62" s="1" t="s">
        <v>10</v>
      </c>
      <c r="G62" s="3">
        <v>85</v>
      </c>
      <c r="H62" s="1" t="s">
        <v>38</v>
      </c>
      <c r="I62" s="1" t="s">
        <v>10</v>
      </c>
      <c r="J62" s="1" t="s">
        <v>46</v>
      </c>
      <c r="K62" s="1" t="s">
        <v>8</v>
      </c>
      <c r="L62">
        <v>39</v>
      </c>
    </row>
    <row r="63" spans="1:12" x14ac:dyDescent="0.25">
      <c r="A63" s="1" t="s">
        <v>202</v>
      </c>
      <c r="B63" s="1" t="s">
        <v>201</v>
      </c>
      <c r="C63" s="1" t="s">
        <v>200</v>
      </c>
      <c r="D63" s="4">
        <v>7.25</v>
      </c>
      <c r="E63" s="2">
        <v>19</v>
      </c>
      <c r="F63" s="1" t="s">
        <v>10</v>
      </c>
      <c r="G63" s="3">
        <v>80</v>
      </c>
      <c r="H63" s="1" t="s">
        <v>38</v>
      </c>
      <c r="I63" s="1" t="s">
        <v>10</v>
      </c>
      <c r="J63" s="1" t="s">
        <v>50</v>
      </c>
      <c r="K63" s="1" t="s">
        <v>8</v>
      </c>
      <c r="L63">
        <v>39</v>
      </c>
    </row>
    <row r="64" spans="1:12" x14ac:dyDescent="0.25">
      <c r="A64" s="1" t="s">
        <v>185</v>
      </c>
      <c r="B64" s="1" t="s">
        <v>184</v>
      </c>
      <c r="C64" s="1" t="s">
        <v>183</v>
      </c>
      <c r="D64" s="4">
        <v>7.23</v>
      </c>
      <c r="E64" s="2">
        <v>19</v>
      </c>
      <c r="F64" s="1" t="s">
        <v>10</v>
      </c>
      <c r="G64" s="3">
        <v>80</v>
      </c>
      <c r="H64" s="1" t="s">
        <v>38</v>
      </c>
      <c r="I64" s="1" t="s">
        <v>10</v>
      </c>
      <c r="J64" s="1" t="s">
        <v>50</v>
      </c>
      <c r="K64" s="1" t="s">
        <v>8</v>
      </c>
      <c r="L64">
        <v>39</v>
      </c>
    </row>
    <row r="65" spans="1:12" x14ac:dyDescent="0.25">
      <c r="A65" s="1" t="s">
        <v>177</v>
      </c>
      <c r="B65" s="1" t="s">
        <v>176</v>
      </c>
      <c r="C65" s="1" t="s">
        <v>175</v>
      </c>
      <c r="D65" s="4">
        <v>7.22</v>
      </c>
      <c r="E65" s="2">
        <v>19</v>
      </c>
      <c r="F65" s="1" t="s">
        <v>10</v>
      </c>
      <c r="G65" s="3">
        <v>70</v>
      </c>
      <c r="H65" s="1" t="s">
        <v>10</v>
      </c>
      <c r="I65" s="1" t="s">
        <v>10</v>
      </c>
      <c r="J65" s="1" t="s">
        <v>37</v>
      </c>
      <c r="K65" s="1" t="s">
        <v>8</v>
      </c>
      <c r="L65">
        <v>39</v>
      </c>
    </row>
    <row r="66" spans="1:12" x14ac:dyDescent="0.25">
      <c r="A66" s="1" t="s">
        <v>171</v>
      </c>
      <c r="B66" s="1" t="s">
        <v>170</v>
      </c>
      <c r="C66" s="1" t="s">
        <v>169</v>
      </c>
      <c r="D66" s="4">
        <v>7.21</v>
      </c>
      <c r="E66" s="2">
        <v>19</v>
      </c>
      <c r="F66" s="1" t="s">
        <v>10</v>
      </c>
      <c r="G66" s="3">
        <v>80</v>
      </c>
      <c r="H66" s="1" t="s">
        <v>38</v>
      </c>
      <c r="I66" s="1" t="s">
        <v>10</v>
      </c>
      <c r="J66" s="1" t="s">
        <v>87</v>
      </c>
      <c r="K66" s="1" t="s">
        <v>8</v>
      </c>
      <c r="L66">
        <v>39</v>
      </c>
    </row>
    <row r="67" spans="1:12" x14ac:dyDescent="0.25">
      <c r="A67" s="1" t="s">
        <v>154</v>
      </c>
      <c r="B67" s="1" t="s">
        <v>153</v>
      </c>
      <c r="C67" s="1" t="s">
        <v>152</v>
      </c>
      <c r="D67" s="4">
        <v>7.18</v>
      </c>
      <c r="E67" s="2">
        <v>19</v>
      </c>
      <c r="F67" s="1" t="s">
        <v>10</v>
      </c>
      <c r="G67" s="3">
        <v>80</v>
      </c>
      <c r="H67" s="1" t="s">
        <v>38</v>
      </c>
      <c r="I67" s="1" t="s">
        <v>10</v>
      </c>
      <c r="J67" s="1" t="s">
        <v>37</v>
      </c>
      <c r="K67" s="1" t="s">
        <v>8</v>
      </c>
      <c r="L67">
        <v>39</v>
      </c>
    </row>
    <row r="68" spans="1:12" x14ac:dyDescent="0.25">
      <c r="A68" s="1" t="s">
        <v>155</v>
      </c>
      <c r="B68" s="1" t="s">
        <v>96</v>
      </c>
      <c r="C68" s="1" t="s">
        <v>34</v>
      </c>
      <c r="D68" s="4">
        <v>7.18</v>
      </c>
      <c r="E68" s="2">
        <v>19</v>
      </c>
      <c r="F68" s="1" t="s">
        <v>10</v>
      </c>
      <c r="G68" s="3">
        <v>80</v>
      </c>
      <c r="H68" s="1" t="s">
        <v>38</v>
      </c>
      <c r="I68" s="1" t="s">
        <v>10</v>
      </c>
      <c r="J68" s="1" t="s">
        <v>50</v>
      </c>
      <c r="K68" s="1" t="s">
        <v>8</v>
      </c>
      <c r="L68">
        <v>39</v>
      </c>
    </row>
    <row r="69" spans="1:12" x14ac:dyDescent="0.25">
      <c r="A69" s="1" t="s">
        <v>149</v>
      </c>
      <c r="B69" s="1" t="s">
        <v>148</v>
      </c>
      <c r="C69" s="1" t="s">
        <v>147</v>
      </c>
      <c r="D69" s="4">
        <v>7.16</v>
      </c>
      <c r="E69" s="2">
        <v>19</v>
      </c>
      <c r="F69" s="1" t="s">
        <v>10</v>
      </c>
      <c r="G69" s="3">
        <v>75</v>
      </c>
      <c r="H69" s="1" t="s">
        <v>10</v>
      </c>
      <c r="I69" s="1" t="s">
        <v>10</v>
      </c>
      <c r="J69" s="1" t="s">
        <v>37</v>
      </c>
      <c r="K69" s="1" t="s">
        <v>8</v>
      </c>
      <c r="L69">
        <v>39</v>
      </c>
    </row>
    <row r="70" spans="1:12" x14ac:dyDescent="0.25">
      <c r="A70" s="1" t="s">
        <v>151</v>
      </c>
      <c r="B70" s="1" t="s">
        <v>150</v>
      </c>
      <c r="C70" s="1" t="s">
        <v>93</v>
      </c>
      <c r="D70" s="4">
        <v>7.16</v>
      </c>
      <c r="E70" s="2">
        <v>19</v>
      </c>
      <c r="F70" s="1" t="s">
        <v>10</v>
      </c>
      <c r="G70" s="3">
        <v>85</v>
      </c>
      <c r="H70" s="1" t="s">
        <v>38</v>
      </c>
      <c r="I70" s="1" t="s">
        <v>10</v>
      </c>
      <c r="J70" s="1" t="s">
        <v>104</v>
      </c>
      <c r="K70" s="1" t="s">
        <v>8</v>
      </c>
      <c r="L70">
        <v>39</v>
      </c>
    </row>
    <row r="71" spans="1:12" x14ac:dyDescent="0.25">
      <c r="A71" s="1" t="s">
        <v>146</v>
      </c>
      <c r="B71" s="1" t="s">
        <v>145</v>
      </c>
      <c r="C71" s="1" t="s">
        <v>71</v>
      </c>
      <c r="D71" s="4">
        <v>7.15</v>
      </c>
      <c r="E71" s="2">
        <v>19</v>
      </c>
      <c r="F71" s="1" t="s">
        <v>10</v>
      </c>
      <c r="G71" s="3">
        <v>85</v>
      </c>
      <c r="H71" s="1" t="s">
        <v>38</v>
      </c>
      <c r="I71" s="1" t="s">
        <v>10</v>
      </c>
      <c r="J71" s="1" t="s">
        <v>9</v>
      </c>
      <c r="K71" s="1" t="s">
        <v>8</v>
      </c>
      <c r="L71">
        <v>39</v>
      </c>
    </row>
    <row r="72" spans="1:12" x14ac:dyDescent="0.25">
      <c r="A72" s="1" t="s">
        <v>144</v>
      </c>
      <c r="B72" s="1" t="s">
        <v>143</v>
      </c>
      <c r="C72" s="1" t="s">
        <v>142</v>
      </c>
      <c r="D72" s="4">
        <v>7.15</v>
      </c>
      <c r="E72" s="2">
        <v>19</v>
      </c>
      <c r="F72" s="1" t="s">
        <v>10</v>
      </c>
      <c r="G72" s="3">
        <v>75</v>
      </c>
      <c r="H72" s="1" t="s">
        <v>10</v>
      </c>
      <c r="I72" s="1" t="s">
        <v>10</v>
      </c>
      <c r="J72" s="1" t="s">
        <v>46</v>
      </c>
      <c r="K72" s="1" t="s">
        <v>8</v>
      </c>
      <c r="L72">
        <v>39</v>
      </c>
    </row>
    <row r="73" spans="1:12" x14ac:dyDescent="0.25">
      <c r="A73" s="1" t="s">
        <v>129</v>
      </c>
      <c r="B73" s="1" t="s">
        <v>31</v>
      </c>
      <c r="C73" s="1" t="s">
        <v>128</v>
      </c>
      <c r="D73" s="4">
        <v>7.13</v>
      </c>
      <c r="E73" s="2">
        <v>19</v>
      </c>
      <c r="F73" s="1" t="s">
        <v>10</v>
      </c>
      <c r="G73" s="3">
        <v>80</v>
      </c>
      <c r="H73" s="1" t="s">
        <v>38</v>
      </c>
      <c r="I73" s="1" t="s">
        <v>10</v>
      </c>
      <c r="J73" s="1" t="s">
        <v>127</v>
      </c>
      <c r="K73" s="1" t="s">
        <v>8</v>
      </c>
      <c r="L73">
        <v>39</v>
      </c>
    </row>
    <row r="74" spans="1:12" x14ac:dyDescent="0.25">
      <c r="A74" s="1" t="s">
        <v>122</v>
      </c>
      <c r="B74" s="1" t="s">
        <v>121</v>
      </c>
      <c r="C74" s="1" t="s">
        <v>120</v>
      </c>
      <c r="D74" s="4">
        <v>7.12</v>
      </c>
      <c r="E74" s="2">
        <v>19</v>
      </c>
      <c r="F74" s="1" t="s">
        <v>10</v>
      </c>
      <c r="G74" s="3">
        <v>75</v>
      </c>
      <c r="H74" s="1" t="s">
        <v>10</v>
      </c>
      <c r="I74" s="1" t="s">
        <v>10</v>
      </c>
      <c r="J74" s="1" t="s">
        <v>81</v>
      </c>
      <c r="K74" s="1" t="s">
        <v>8</v>
      </c>
      <c r="L74">
        <v>39</v>
      </c>
    </row>
    <row r="75" spans="1:12" x14ac:dyDescent="0.25">
      <c r="A75" s="1" t="s">
        <v>112</v>
      </c>
      <c r="B75" s="1" t="s">
        <v>106</v>
      </c>
      <c r="C75" s="1" t="s">
        <v>111</v>
      </c>
      <c r="D75" s="4">
        <v>7.11</v>
      </c>
      <c r="E75" s="2">
        <v>19</v>
      </c>
      <c r="F75" s="1" t="s">
        <v>10</v>
      </c>
      <c r="G75" s="3">
        <v>70</v>
      </c>
      <c r="H75" s="1" t="s">
        <v>10</v>
      </c>
      <c r="I75" s="1" t="s">
        <v>10</v>
      </c>
      <c r="J75" s="1" t="s">
        <v>9</v>
      </c>
      <c r="K75" s="1" t="s">
        <v>8</v>
      </c>
      <c r="L75">
        <v>39</v>
      </c>
    </row>
    <row r="76" spans="1:12" x14ac:dyDescent="0.25">
      <c r="A76" s="1" t="s">
        <v>107</v>
      </c>
      <c r="B76" s="1" t="s">
        <v>106</v>
      </c>
      <c r="C76" s="1" t="s">
        <v>105</v>
      </c>
      <c r="D76" s="4">
        <v>7.1</v>
      </c>
      <c r="E76" s="2">
        <v>19</v>
      </c>
      <c r="F76" s="1" t="s">
        <v>10</v>
      </c>
      <c r="G76" s="3">
        <v>70</v>
      </c>
      <c r="H76" s="1" t="s">
        <v>10</v>
      </c>
      <c r="I76" s="1" t="s">
        <v>10</v>
      </c>
      <c r="J76" s="1" t="s">
        <v>104</v>
      </c>
      <c r="K76" s="1" t="s">
        <v>8</v>
      </c>
      <c r="L76">
        <v>39</v>
      </c>
    </row>
    <row r="77" spans="1:12" x14ac:dyDescent="0.25">
      <c r="A77" s="1" t="s">
        <v>103</v>
      </c>
      <c r="B77" s="1" t="s">
        <v>102</v>
      </c>
      <c r="C77" s="1" t="s">
        <v>101</v>
      </c>
      <c r="D77" s="4">
        <v>7.09</v>
      </c>
      <c r="E77" s="2">
        <v>19</v>
      </c>
      <c r="F77" s="1" t="s">
        <v>10</v>
      </c>
      <c r="G77" s="3">
        <v>80</v>
      </c>
      <c r="H77" s="1" t="s">
        <v>38</v>
      </c>
      <c r="I77" s="1" t="s">
        <v>10</v>
      </c>
      <c r="J77" s="1" t="s">
        <v>50</v>
      </c>
      <c r="K77" s="1" t="s">
        <v>8</v>
      </c>
      <c r="L77">
        <v>39</v>
      </c>
    </row>
    <row r="78" spans="1:12" x14ac:dyDescent="0.25">
      <c r="A78" s="1" t="s">
        <v>97</v>
      </c>
      <c r="B78" s="1" t="s">
        <v>96</v>
      </c>
      <c r="C78" s="1" t="s">
        <v>34</v>
      </c>
      <c r="D78" s="4">
        <v>7.07</v>
      </c>
      <c r="E78" s="2">
        <v>19</v>
      </c>
      <c r="F78" s="1" t="s">
        <v>10</v>
      </c>
      <c r="G78" s="3">
        <v>85</v>
      </c>
      <c r="H78" s="1" t="s">
        <v>38</v>
      </c>
      <c r="I78" s="1" t="s">
        <v>10</v>
      </c>
      <c r="J78" s="1" t="s">
        <v>87</v>
      </c>
      <c r="K78" s="1" t="s">
        <v>8</v>
      </c>
      <c r="L78">
        <v>39</v>
      </c>
    </row>
    <row r="79" spans="1:12" x14ac:dyDescent="0.25">
      <c r="A79" s="1" t="s">
        <v>90</v>
      </c>
      <c r="B79" s="1" t="s">
        <v>89</v>
      </c>
      <c r="C79" s="1" t="s">
        <v>88</v>
      </c>
      <c r="D79" s="4">
        <v>7.07</v>
      </c>
      <c r="E79" s="2">
        <v>19</v>
      </c>
      <c r="F79" s="1" t="s">
        <v>10</v>
      </c>
      <c r="G79" s="3">
        <v>75</v>
      </c>
      <c r="H79" s="1" t="s">
        <v>10</v>
      </c>
      <c r="I79" s="1" t="s">
        <v>10</v>
      </c>
      <c r="J79" s="1" t="s">
        <v>87</v>
      </c>
      <c r="K79" s="1" t="s">
        <v>8</v>
      </c>
      <c r="L79">
        <v>39</v>
      </c>
    </row>
    <row r="80" spans="1:12" x14ac:dyDescent="0.25">
      <c r="A80" s="1" t="s">
        <v>83</v>
      </c>
      <c r="B80" s="1" t="s">
        <v>31</v>
      </c>
      <c r="C80" s="1" t="s">
        <v>82</v>
      </c>
      <c r="D80" s="4">
        <v>7.06</v>
      </c>
      <c r="E80" s="2">
        <v>19</v>
      </c>
      <c r="F80" s="1" t="s">
        <v>10</v>
      </c>
      <c r="G80" s="3">
        <v>70</v>
      </c>
      <c r="H80" s="1" t="s">
        <v>10</v>
      </c>
      <c r="I80" s="1" t="s">
        <v>10</v>
      </c>
      <c r="J80" s="1" t="s">
        <v>81</v>
      </c>
      <c r="K80" s="1" t="s">
        <v>8</v>
      </c>
      <c r="L80">
        <v>39</v>
      </c>
    </row>
    <row r="81" spans="1:12" x14ac:dyDescent="0.25">
      <c r="A81" s="1" t="s">
        <v>73</v>
      </c>
      <c r="B81" s="1" t="s">
        <v>72</v>
      </c>
      <c r="C81" s="1" t="s">
        <v>71</v>
      </c>
      <c r="D81" s="4">
        <v>7.05</v>
      </c>
      <c r="E81" s="2">
        <v>19</v>
      </c>
      <c r="F81" s="1" t="s">
        <v>10</v>
      </c>
      <c r="G81" s="3">
        <v>70</v>
      </c>
      <c r="H81" s="1" t="s">
        <v>10</v>
      </c>
      <c r="I81" s="1" t="s">
        <v>10</v>
      </c>
      <c r="J81" s="1" t="s">
        <v>37</v>
      </c>
      <c r="K81" s="1" t="s">
        <v>8</v>
      </c>
      <c r="L81">
        <v>39</v>
      </c>
    </row>
    <row r="82" spans="1:12" x14ac:dyDescent="0.25">
      <c r="A82" s="1" t="s">
        <v>70</v>
      </c>
      <c r="B82" s="1" t="s">
        <v>69</v>
      </c>
      <c r="C82" s="1" t="s">
        <v>68</v>
      </c>
      <c r="D82" s="4">
        <v>7.04</v>
      </c>
      <c r="E82" s="2">
        <v>19</v>
      </c>
      <c r="F82" s="1" t="s">
        <v>10</v>
      </c>
      <c r="G82" s="3">
        <v>75</v>
      </c>
      <c r="H82" s="1" t="s">
        <v>10</v>
      </c>
      <c r="I82" s="1" t="s">
        <v>10</v>
      </c>
      <c r="J82" s="1" t="s">
        <v>9</v>
      </c>
      <c r="K82" s="1" t="s">
        <v>8</v>
      </c>
      <c r="L82">
        <v>39</v>
      </c>
    </row>
    <row r="83" spans="1:12" x14ac:dyDescent="0.25">
      <c r="A83" s="1" t="s">
        <v>53</v>
      </c>
      <c r="B83" s="1" t="s">
        <v>52</v>
      </c>
      <c r="C83" s="1" t="s">
        <v>51</v>
      </c>
      <c r="D83" s="4">
        <v>7.03</v>
      </c>
      <c r="E83" s="2">
        <v>19</v>
      </c>
      <c r="F83" s="1" t="s">
        <v>10</v>
      </c>
      <c r="G83" s="3">
        <v>75</v>
      </c>
      <c r="H83" s="1" t="s">
        <v>10</v>
      </c>
      <c r="I83" s="1" t="s">
        <v>10</v>
      </c>
      <c r="J83" s="1" t="s">
        <v>50</v>
      </c>
      <c r="K83" s="1" t="s">
        <v>8</v>
      </c>
      <c r="L83">
        <v>39</v>
      </c>
    </row>
    <row r="84" spans="1:12" x14ac:dyDescent="0.25">
      <c r="A84" s="1" t="s">
        <v>49</v>
      </c>
      <c r="B84" s="1" t="s">
        <v>48</v>
      </c>
      <c r="C84" s="1" t="s">
        <v>47</v>
      </c>
      <c r="D84" s="4">
        <v>7.03</v>
      </c>
      <c r="E84" s="2">
        <v>19</v>
      </c>
      <c r="F84" s="1" t="s">
        <v>10</v>
      </c>
      <c r="G84" s="3">
        <v>75</v>
      </c>
      <c r="H84" s="1" t="s">
        <v>10</v>
      </c>
      <c r="I84" s="1" t="s">
        <v>10</v>
      </c>
      <c r="J84" s="1" t="s">
        <v>46</v>
      </c>
      <c r="K84" s="1" t="s">
        <v>8</v>
      </c>
      <c r="L84">
        <v>39</v>
      </c>
    </row>
    <row r="85" spans="1:12" x14ac:dyDescent="0.25">
      <c r="A85" s="1" t="s">
        <v>41</v>
      </c>
      <c r="B85" s="1" t="s">
        <v>40</v>
      </c>
      <c r="C85" s="1" t="s">
        <v>39</v>
      </c>
      <c r="D85" s="4">
        <v>7.02</v>
      </c>
      <c r="E85" s="2">
        <v>19</v>
      </c>
      <c r="F85" s="1" t="s">
        <v>10</v>
      </c>
      <c r="G85" s="3">
        <v>80</v>
      </c>
      <c r="H85" s="1" t="s">
        <v>38</v>
      </c>
      <c r="I85" s="1" t="s">
        <v>10</v>
      </c>
      <c r="J85" s="1" t="s">
        <v>37</v>
      </c>
      <c r="K85" s="1" t="s">
        <v>8</v>
      </c>
      <c r="L85">
        <v>39</v>
      </c>
    </row>
    <row r="86" spans="1:12" x14ac:dyDescent="0.25">
      <c r="A86" s="1" t="s">
        <v>13</v>
      </c>
      <c r="B86" s="1" t="s">
        <v>12</v>
      </c>
      <c r="C86" s="1" t="s">
        <v>11</v>
      </c>
      <c r="D86" s="4">
        <v>7</v>
      </c>
      <c r="E86" s="2">
        <v>19</v>
      </c>
      <c r="F86" s="1" t="s">
        <v>10</v>
      </c>
      <c r="G86" s="3">
        <v>75</v>
      </c>
      <c r="H86" s="1" t="s">
        <v>10</v>
      </c>
      <c r="I86" s="1" t="s">
        <v>10</v>
      </c>
      <c r="J86" s="1" t="s">
        <v>9</v>
      </c>
      <c r="K86" s="1" t="s">
        <v>8</v>
      </c>
      <c r="L86">
        <v>39</v>
      </c>
    </row>
    <row r="87" spans="1:12" x14ac:dyDescent="0.25">
      <c r="A87" s="1" t="s">
        <v>360</v>
      </c>
      <c r="B87" s="1" t="s">
        <v>359</v>
      </c>
      <c r="C87" s="1" t="s">
        <v>330</v>
      </c>
      <c r="D87" s="4">
        <v>7.64</v>
      </c>
      <c r="E87" s="2">
        <v>27</v>
      </c>
      <c r="F87" s="1" t="s">
        <v>10</v>
      </c>
      <c r="G87" s="3">
        <v>75</v>
      </c>
      <c r="H87" s="1" t="s">
        <v>10</v>
      </c>
      <c r="I87" s="1" t="s">
        <v>10</v>
      </c>
      <c r="J87" s="1" t="s">
        <v>358</v>
      </c>
      <c r="K87" s="1" t="s">
        <v>8</v>
      </c>
      <c r="L87">
        <v>40</v>
      </c>
    </row>
    <row r="88" spans="1:12" x14ac:dyDescent="0.25">
      <c r="A88" s="1" t="s">
        <v>233</v>
      </c>
      <c r="B88" s="1" t="s">
        <v>232</v>
      </c>
      <c r="C88" s="1" t="s">
        <v>231</v>
      </c>
      <c r="D88" s="4">
        <v>7.33</v>
      </c>
      <c r="E88" s="2">
        <v>27</v>
      </c>
      <c r="F88" s="1" t="s">
        <v>10</v>
      </c>
      <c r="G88" s="3">
        <v>80</v>
      </c>
      <c r="H88" s="1" t="s">
        <v>38</v>
      </c>
      <c r="I88" s="1" t="s">
        <v>10</v>
      </c>
      <c r="J88" s="1" t="s">
        <v>230</v>
      </c>
      <c r="K88" s="1" t="s">
        <v>8</v>
      </c>
      <c r="L88">
        <v>40</v>
      </c>
    </row>
    <row r="89" spans="1:12" x14ac:dyDescent="0.25">
      <c r="A89" s="1" t="s">
        <v>483</v>
      </c>
      <c r="B89" s="1" t="s">
        <v>482</v>
      </c>
      <c r="C89" s="1" t="s">
        <v>108</v>
      </c>
      <c r="D89" s="4">
        <v>8.16</v>
      </c>
      <c r="E89" s="2">
        <v>17</v>
      </c>
      <c r="F89" s="1" t="s">
        <v>384</v>
      </c>
      <c r="G89" s="3">
        <v>80</v>
      </c>
      <c r="H89" s="1" t="s">
        <v>38</v>
      </c>
      <c r="I89" s="1" t="s">
        <v>384</v>
      </c>
      <c r="J89" s="1" t="s">
        <v>74</v>
      </c>
      <c r="K89" s="1" t="s">
        <v>8</v>
      </c>
      <c r="L89">
        <v>41</v>
      </c>
    </row>
    <row r="90" spans="1:12" x14ac:dyDescent="0.25">
      <c r="A90" s="1" t="s">
        <v>464</v>
      </c>
      <c r="B90" s="1" t="s">
        <v>118</v>
      </c>
      <c r="C90" s="1" t="s">
        <v>93</v>
      </c>
      <c r="D90" s="4">
        <v>8.3699999999999992</v>
      </c>
      <c r="E90" s="2">
        <v>17</v>
      </c>
      <c r="F90" s="1" t="s">
        <v>384</v>
      </c>
      <c r="G90" s="3">
        <v>75</v>
      </c>
      <c r="H90" s="1" t="s">
        <v>10</v>
      </c>
      <c r="I90" s="1" t="s">
        <v>10</v>
      </c>
      <c r="J90" s="1" t="s">
        <v>301</v>
      </c>
      <c r="K90" s="1" t="s">
        <v>8</v>
      </c>
      <c r="L90">
        <v>41</v>
      </c>
    </row>
    <row r="91" spans="1:12" x14ac:dyDescent="0.25">
      <c r="A91" s="1" t="s">
        <v>414</v>
      </c>
      <c r="B91" s="1" t="s">
        <v>413</v>
      </c>
      <c r="C91" s="1" t="s">
        <v>11</v>
      </c>
      <c r="D91" s="4">
        <v>7.86</v>
      </c>
      <c r="E91" s="2">
        <v>17</v>
      </c>
      <c r="F91" s="1" t="s">
        <v>10</v>
      </c>
      <c r="G91" s="3">
        <v>75</v>
      </c>
      <c r="H91" s="1" t="s">
        <v>10</v>
      </c>
      <c r="I91" s="1" t="s">
        <v>10</v>
      </c>
      <c r="J91" s="1" t="s">
        <v>409</v>
      </c>
      <c r="K91" s="1" t="s">
        <v>8</v>
      </c>
      <c r="L91">
        <v>41</v>
      </c>
    </row>
    <row r="92" spans="1:12" x14ac:dyDescent="0.25">
      <c r="A92" s="1" t="s">
        <v>412</v>
      </c>
      <c r="B92" s="1" t="s">
        <v>411</v>
      </c>
      <c r="C92" s="1" t="s">
        <v>410</v>
      </c>
      <c r="D92" s="4">
        <v>7.84</v>
      </c>
      <c r="E92" s="2">
        <v>17</v>
      </c>
      <c r="F92" s="1" t="s">
        <v>10</v>
      </c>
      <c r="G92" s="3">
        <v>75</v>
      </c>
      <c r="H92" s="1" t="s">
        <v>10</v>
      </c>
      <c r="I92" s="1" t="s">
        <v>10</v>
      </c>
      <c r="J92" s="1" t="s">
        <v>409</v>
      </c>
      <c r="K92" s="1" t="s">
        <v>8</v>
      </c>
      <c r="L92">
        <v>41</v>
      </c>
    </row>
    <row r="93" spans="1:12" x14ac:dyDescent="0.25">
      <c r="A93" s="1" t="s">
        <v>392</v>
      </c>
      <c r="B93" s="1" t="s">
        <v>391</v>
      </c>
      <c r="C93" s="1" t="s">
        <v>390</v>
      </c>
      <c r="D93" s="4">
        <v>7.74</v>
      </c>
      <c r="E93" s="2">
        <v>17</v>
      </c>
      <c r="F93" s="1" t="s">
        <v>10</v>
      </c>
      <c r="G93" s="3">
        <v>70</v>
      </c>
      <c r="H93" s="1" t="s">
        <v>10</v>
      </c>
      <c r="I93" s="1" t="s">
        <v>10</v>
      </c>
      <c r="J93" s="1" t="s">
        <v>74</v>
      </c>
      <c r="K93" s="1" t="s">
        <v>8</v>
      </c>
      <c r="L93">
        <v>41</v>
      </c>
    </row>
    <row r="94" spans="1:12" x14ac:dyDescent="0.25">
      <c r="A94" s="1" t="s">
        <v>365</v>
      </c>
      <c r="B94" s="1" t="s">
        <v>364</v>
      </c>
      <c r="C94" s="1" t="s">
        <v>71</v>
      </c>
      <c r="D94" s="4">
        <v>7.65</v>
      </c>
      <c r="E94" s="2">
        <v>17</v>
      </c>
      <c r="F94" s="1" t="s">
        <v>10</v>
      </c>
      <c r="G94" s="3">
        <v>75</v>
      </c>
      <c r="H94" s="1" t="s">
        <v>10</v>
      </c>
      <c r="I94" s="1" t="s">
        <v>10</v>
      </c>
      <c r="J94" s="1" t="s">
        <v>238</v>
      </c>
      <c r="K94" s="1" t="s">
        <v>8</v>
      </c>
      <c r="L94">
        <v>41</v>
      </c>
    </row>
    <row r="95" spans="1:12" x14ac:dyDescent="0.25">
      <c r="A95" s="1" t="s">
        <v>354</v>
      </c>
      <c r="B95" s="1" t="s">
        <v>353</v>
      </c>
      <c r="C95" s="1" t="s">
        <v>352</v>
      </c>
      <c r="D95" s="4">
        <v>7.62</v>
      </c>
      <c r="E95" s="2">
        <v>17</v>
      </c>
      <c r="F95" s="1" t="s">
        <v>10</v>
      </c>
      <c r="G95" s="3">
        <v>80</v>
      </c>
      <c r="H95" s="1" t="s">
        <v>38</v>
      </c>
      <c r="I95" s="1" t="s">
        <v>10</v>
      </c>
      <c r="J95" s="1" t="s">
        <v>74</v>
      </c>
      <c r="K95" s="1" t="s">
        <v>8</v>
      </c>
      <c r="L95">
        <v>41</v>
      </c>
    </row>
    <row r="96" spans="1:12" x14ac:dyDescent="0.25">
      <c r="A96" s="1" t="s">
        <v>318</v>
      </c>
      <c r="B96" s="1" t="s">
        <v>317</v>
      </c>
      <c r="C96" s="1" t="s">
        <v>316</v>
      </c>
      <c r="D96" s="4">
        <v>7.5</v>
      </c>
      <c r="E96" s="2">
        <v>17</v>
      </c>
      <c r="F96" s="1" t="s">
        <v>10</v>
      </c>
      <c r="G96" s="3">
        <v>75</v>
      </c>
      <c r="H96" s="1" t="s">
        <v>10</v>
      </c>
      <c r="I96" s="1" t="s">
        <v>10</v>
      </c>
      <c r="J96" s="1" t="s">
        <v>301</v>
      </c>
      <c r="K96" s="1" t="s">
        <v>8</v>
      </c>
      <c r="L96">
        <v>41</v>
      </c>
    </row>
    <row r="97" spans="1:12" x14ac:dyDescent="0.25">
      <c r="A97" s="1" t="s">
        <v>307</v>
      </c>
      <c r="B97" s="1" t="s">
        <v>306</v>
      </c>
      <c r="C97" s="1" t="s">
        <v>305</v>
      </c>
      <c r="D97" s="4">
        <v>7.46</v>
      </c>
      <c r="E97" s="2">
        <v>17</v>
      </c>
      <c r="F97" s="1" t="s">
        <v>10</v>
      </c>
      <c r="G97" s="3">
        <v>75</v>
      </c>
      <c r="H97" s="1" t="s">
        <v>10</v>
      </c>
      <c r="I97" s="1" t="s">
        <v>10</v>
      </c>
      <c r="J97" s="1" t="s">
        <v>195</v>
      </c>
      <c r="K97" s="1" t="s">
        <v>8</v>
      </c>
      <c r="L97">
        <v>41</v>
      </c>
    </row>
    <row r="98" spans="1:12" x14ac:dyDescent="0.25">
      <c r="A98" s="1" t="s">
        <v>304</v>
      </c>
      <c r="B98" s="1" t="s">
        <v>303</v>
      </c>
      <c r="C98" s="1" t="s">
        <v>302</v>
      </c>
      <c r="D98" s="4">
        <v>7.46</v>
      </c>
      <c r="E98" s="2">
        <v>17</v>
      </c>
      <c r="F98" s="1" t="s">
        <v>10</v>
      </c>
      <c r="G98" s="3">
        <v>75</v>
      </c>
      <c r="H98" s="1" t="s">
        <v>10</v>
      </c>
      <c r="I98" s="1" t="s">
        <v>10</v>
      </c>
      <c r="J98" s="1" t="s">
        <v>301</v>
      </c>
      <c r="K98" s="1" t="s">
        <v>8</v>
      </c>
      <c r="L98">
        <v>41</v>
      </c>
    </row>
    <row r="99" spans="1:12" x14ac:dyDescent="0.25">
      <c r="A99" s="1" t="s">
        <v>295</v>
      </c>
      <c r="B99" s="1" t="s">
        <v>294</v>
      </c>
      <c r="C99" s="1" t="s">
        <v>293</v>
      </c>
      <c r="D99" s="4">
        <v>7.45</v>
      </c>
      <c r="E99" s="2">
        <v>17</v>
      </c>
      <c r="F99" s="1" t="s">
        <v>10</v>
      </c>
      <c r="G99" s="3">
        <v>70</v>
      </c>
      <c r="H99" s="1" t="s">
        <v>10</v>
      </c>
      <c r="I99" s="1" t="s">
        <v>10</v>
      </c>
      <c r="J99" s="1" t="s">
        <v>29</v>
      </c>
      <c r="K99" s="1" t="s">
        <v>8</v>
      </c>
      <c r="L99">
        <v>41</v>
      </c>
    </row>
    <row r="100" spans="1:12" x14ac:dyDescent="0.25">
      <c r="A100" s="1" t="s">
        <v>275</v>
      </c>
      <c r="B100" s="1" t="s">
        <v>274</v>
      </c>
      <c r="C100" s="1" t="s">
        <v>273</v>
      </c>
      <c r="D100" s="4">
        <v>7.4</v>
      </c>
      <c r="E100" s="2">
        <v>17</v>
      </c>
      <c r="F100" s="1" t="s">
        <v>10</v>
      </c>
      <c r="G100" s="3">
        <v>70</v>
      </c>
      <c r="H100" s="1" t="s">
        <v>10</v>
      </c>
      <c r="I100" s="1" t="s">
        <v>10</v>
      </c>
      <c r="J100" s="1" t="s">
        <v>195</v>
      </c>
      <c r="K100" s="1" t="s">
        <v>8</v>
      </c>
      <c r="L100">
        <v>41</v>
      </c>
    </row>
    <row r="101" spans="1:12" x14ac:dyDescent="0.25">
      <c r="A101" s="1" t="s">
        <v>272</v>
      </c>
      <c r="B101" s="1" t="s">
        <v>271</v>
      </c>
      <c r="C101" s="1" t="s">
        <v>30</v>
      </c>
      <c r="D101" s="4">
        <v>7.39</v>
      </c>
      <c r="E101" s="2">
        <v>17</v>
      </c>
      <c r="F101" s="1" t="s">
        <v>10</v>
      </c>
      <c r="G101" s="3">
        <v>75</v>
      </c>
      <c r="H101" s="1" t="s">
        <v>10</v>
      </c>
      <c r="I101" s="1" t="s">
        <v>10</v>
      </c>
      <c r="J101" s="1" t="s">
        <v>74</v>
      </c>
      <c r="K101" s="1" t="s">
        <v>8</v>
      </c>
      <c r="L101">
        <v>41</v>
      </c>
    </row>
    <row r="102" spans="1:12" x14ac:dyDescent="0.25">
      <c r="A102" s="1" t="s">
        <v>268</v>
      </c>
      <c r="B102" s="1" t="s">
        <v>267</v>
      </c>
      <c r="C102" s="1" t="s">
        <v>124</v>
      </c>
      <c r="D102" s="4">
        <v>7.38</v>
      </c>
      <c r="E102" s="2">
        <v>17</v>
      </c>
      <c r="F102" s="1" t="s">
        <v>10</v>
      </c>
      <c r="G102" s="3">
        <v>70</v>
      </c>
      <c r="H102" s="1" t="s">
        <v>10</v>
      </c>
      <c r="I102" s="1" t="s">
        <v>10</v>
      </c>
      <c r="J102" s="1" t="s">
        <v>266</v>
      </c>
      <c r="K102" s="1" t="s">
        <v>8</v>
      </c>
      <c r="L102">
        <v>41</v>
      </c>
    </row>
    <row r="103" spans="1:12" x14ac:dyDescent="0.25">
      <c r="A103" s="1" t="s">
        <v>256</v>
      </c>
      <c r="B103" s="1" t="s">
        <v>94</v>
      </c>
      <c r="C103" s="1" t="s">
        <v>183</v>
      </c>
      <c r="D103" s="4">
        <v>7.37</v>
      </c>
      <c r="E103" s="2">
        <v>17</v>
      </c>
      <c r="F103" s="1" t="s">
        <v>10</v>
      </c>
      <c r="G103" s="3">
        <v>75</v>
      </c>
      <c r="H103" s="1" t="s">
        <v>10</v>
      </c>
      <c r="I103" s="1" t="s">
        <v>10</v>
      </c>
      <c r="J103" s="1" t="s">
        <v>197</v>
      </c>
      <c r="K103" s="1" t="s">
        <v>8</v>
      </c>
      <c r="L103">
        <v>41</v>
      </c>
    </row>
    <row r="104" spans="1:12" x14ac:dyDescent="0.25">
      <c r="A104" s="1" t="s">
        <v>252</v>
      </c>
      <c r="B104" s="1" t="s">
        <v>251</v>
      </c>
      <c r="C104" s="1" t="s">
        <v>250</v>
      </c>
      <c r="D104" s="4">
        <v>7.36</v>
      </c>
      <c r="E104" s="2">
        <v>17</v>
      </c>
      <c r="F104" s="1" t="s">
        <v>10</v>
      </c>
      <c r="G104" s="3">
        <v>75</v>
      </c>
      <c r="H104" s="1" t="s">
        <v>10</v>
      </c>
      <c r="I104" s="1" t="s">
        <v>10</v>
      </c>
      <c r="J104" s="1" t="s">
        <v>197</v>
      </c>
      <c r="K104" s="1" t="s">
        <v>8</v>
      </c>
      <c r="L104">
        <v>41</v>
      </c>
    </row>
    <row r="105" spans="1:12" x14ac:dyDescent="0.25">
      <c r="A105" s="1" t="s">
        <v>240</v>
      </c>
      <c r="B105" s="1" t="s">
        <v>106</v>
      </c>
      <c r="C105" s="1" t="s">
        <v>239</v>
      </c>
      <c r="D105" s="4">
        <v>7.34</v>
      </c>
      <c r="E105" s="2">
        <v>17</v>
      </c>
      <c r="F105" s="1" t="s">
        <v>10</v>
      </c>
      <c r="G105" s="3">
        <v>90</v>
      </c>
      <c r="H105" s="1" t="s">
        <v>4</v>
      </c>
      <c r="I105" s="1" t="s">
        <v>10</v>
      </c>
      <c r="J105" s="1" t="s">
        <v>238</v>
      </c>
      <c r="K105" s="1" t="s">
        <v>8</v>
      </c>
      <c r="L105">
        <v>41</v>
      </c>
    </row>
    <row r="106" spans="1:12" x14ac:dyDescent="0.25">
      <c r="A106" s="1" t="s">
        <v>204</v>
      </c>
      <c r="B106" s="1" t="s">
        <v>170</v>
      </c>
      <c r="C106" s="1" t="s">
        <v>5</v>
      </c>
      <c r="D106" s="4">
        <v>7.26</v>
      </c>
      <c r="E106" s="2">
        <v>20</v>
      </c>
      <c r="F106" s="1" t="s">
        <v>10</v>
      </c>
      <c r="G106" s="3">
        <v>75</v>
      </c>
      <c r="H106" s="1" t="s">
        <v>10</v>
      </c>
      <c r="I106" s="1" t="s">
        <v>10</v>
      </c>
      <c r="J106" s="1" t="s">
        <v>203</v>
      </c>
      <c r="K106" s="1" t="s">
        <v>8</v>
      </c>
      <c r="L106">
        <v>41</v>
      </c>
    </row>
    <row r="107" spans="1:12" x14ac:dyDescent="0.25">
      <c r="A107" s="1" t="s">
        <v>199</v>
      </c>
      <c r="B107" s="1" t="s">
        <v>198</v>
      </c>
      <c r="C107" s="1" t="s">
        <v>47</v>
      </c>
      <c r="D107" s="4">
        <v>7.25</v>
      </c>
      <c r="E107" s="2">
        <v>17</v>
      </c>
      <c r="F107" s="1" t="s">
        <v>10</v>
      </c>
      <c r="G107" s="3">
        <v>80</v>
      </c>
      <c r="H107" s="1" t="s">
        <v>38</v>
      </c>
      <c r="I107" s="1" t="s">
        <v>10</v>
      </c>
      <c r="J107" s="1" t="s">
        <v>197</v>
      </c>
      <c r="K107" s="1" t="s">
        <v>8</v>
      </c>
      <c r="L107">
        <v>41</v>
      </c>
    </row>
    <row r="108" spans="1:12" x14ac:dyDescent="0.25">
      <c r="A108" s="1" t="s">
        <v>196</v>
      </c>
      <c r="B108" s="1" t="s">
        <v>96</v>
      </c>
      <c r="C108" s="1" t="s">
        <v>142</v>
      </c>
      <c r="D108" s="4">
        <v>7.25</v>
      </c>
      <c r="E108" s="2">
        <v>17</v>
      </c>
      <c r="F108" s="1" t="s">
        <v>10</v>
      </c>
      <c r="G108" s="3">
        <v>75</v>
      </c>
      <c r="H108" s="1" t="s">
        <v>10</v>
      </c>
      <c r="I108" s="1" t="s">
        <v>10</v>
      </c>
      <c r="J108" s="1" t="s">
        <v>195</v>
      </c>
      <c r="K108" s="1" t="s">
        <v>8</v>
      </c>
      <c r="L108">
        <v>41</v>
      </c>
    </row>
    <row r="109" spans="1:12" x14ac:dyDescent="0.25">
      <c r="A109" s="1" t="s">
        <v>194</v>
      </c>
      <c r="B109" s="1" t="s">
        <v>193</v>
      </c>
      <c r="C109" s="1" t="s">
        <v>192</v>
      </c>
      <c r="D109" s="4">
        <v>7.25</v>
      </c>
      <c r="E109" s="2">
        <v>17</v>
      </c>
      <c r="F109" s="1" t="s">
        <v>10</v>
      </c>
      <c r="G109" s="3">
        <v>75</v>
      </c>
      <c r="H109" s="1" t="s">
        <v>10</v>
      </c>
      <c r="I109" s="1" t="s">
        <v>10</v>
      </c>
      <c r="J109" s="1" t="s">
        <v>19</v>
      </c>
      <c r="K109" s="1" t="s">
        <v>8</v>
      </c>
      <c r="L109">
        <v>41</v>
      </c>
    </row>
    <row r="110" spans="1:12" x14ac:dyDescent="0.25">
      <c r="A110" s="1" t="s">
        <v>110</v>
      </c>
      <c r="B110" s="1" t="s">
        <v>109</v>
      </c>
      <c r="C110" s="1" t="s">
        <v>108</v>
      </c>
      <c r="D110" s="4">
        <v>7.11</v>
      </c>
      <c r="E110" s="2">
        <v>17</v>
      </c>
      <c r="F110" s="1" t="s">
        <v>10</v>
      </c>
      <c r="G110" s="3">
        <v>70</v>
      </c>
      <c r="H110" s="1" t="s">
        <v>10</v>
      </c>
      <c r="I110" s="1" t="s">
        <v>10</v>
      </c>
      <c r="J110" s="1" t="s">
        <v>74</v>
      </c>
      <c r="K110" s="1" t="s">
        <v>8</v>
      </c>
      <c r="L110">
        <v>41</v>
      </c>
    </row>
    <row r="111" spans="1:12" x14ac:dyDescent="0.25">
      <c r="A111" s="1" t="s">
        <v>77</v>
      </c>
      <c r="B111" s="1" t="s">
        <v>76</v>
      </c>
      <c r="C111" s="1" t="s">
        <v>75</v>
      </c>
      <c r="D111" s="4">
        <v>7.05</v>
      </c>
      <c r="E111" s="2">
        <v>17</v>
      </c>
      <c r="F111" s="1" t="s">
        <v>10</v>
      </c>
      <c r="G111" s="3">
        <v>75</v>
      </c>
      <c r="H111" s="1" t="s">
        <v>10</v>
      </c>
      <c r="I111" s="1" t="s">
        <v>10</v>
      </c>
      <c r="J111" s="1" t="s">
        <v>74</v>
      </c>
      <c r="K111" s="1" t="s">
        <v>8</v>
      </c>
      <c r="L111">
        <v>41</v>
      </c>
    </row>
    <row r="112" spans="1:12" x14ac:dyDescent="0.25">
      <c r="A112" s="1" t="s">
        <v>32</v>
      </c>
      <c r="B112" s="1" t="s">
        <v>31</v>
      </c>
      <c r="C112" s="1" t="s">
        <v>30</v>
      </c>
      <c r="D112" s="4">
        <v>7.02</v>
      </c>
      <c r="E112" s="2">
        <v>17</v>
      </c>
      <c r="F112" s="1" t="s">
        <v>10</v>
      </c>
      <c r="G112" s="3">
        <v>70</v>
      </c>
      <c r="H112" s="1" t="s">
        <v>10</v>
      </c>
      <c r="I112" s="1" t="s">
        <v>10</v>
      </c>
      <c r="J112" s="1" t="s">
        <v>29</v>
      </c>
      <c r="K112" s="1" t="s">
        <v>8</v>
      </c>
      <c r="L112">
        <v>41</v>
      </c>
    </row>
    <row r="113" spans="1:12" x14ac:dyDescent="0.25">
      <c r="A113" s="1" t="s">
        <v>24</v>
      </c>
      <c r="B113" s="1" t="s">
        <v>23</v>
      </c>
      <c r="C113" s="1" t="s">
        <v>22</v>
      </c>
      <c r="D113" s="4">
        <v>7.01</v>
      </c>
      <c r="E113" s="2">
        <v>17</v>
      </c>
      <c r="F113" s="1" t="s">
        <v>10</v>
      </c>
      <c r="G113" s="3">
        <v>75</v>
      </c>
      <c r="H113" s="1" t="s">
        <v>10</v>
      </c>
      <c r="I113" s="1" t="s">
        <v>10</v>
      </c>
      <c r="J113" s="1" t="s">
        <v>19</v>
      </c>
      <c r="K113" s="1" t="s">
        <v>8</v>
      </c>
      <c r="L113">
        <v>41</v>
      </c>
    </row>
    <row r="114" spans="1:12" x14ac:dyDescent="0.25">
      <c r="A114" s="1" t="s">
        <v>21</v>
      </c>
      <c r="B114" s="1" t="s">
        <v>20</v>
      </c>
      <c r="C114" s="1" t="s">
        <v>11</v>
      </c>
      <c r="D114" s="4">
        <v>7.01</v>
      </c>
      <c r="E114" s="2">
        <v>17</v>
      </c>
      <c r="F114" s="1" t="s">
        <v>10</v>
      </c>
      <c r="G114" s="3">
        <v>75</v>
      </c>
      <c r="H114" s="1" t="s">
        <v>10</v>
      </c>
      <c r="I114" s="1" t="s">
        <v>10</v>
      </c>
      <c r="J114" s="1" t="s">
        <v>19</v>
      </c>
      <c r="K114" s="1" t="s">
        <v>8</v>
      </c>
      <c r="L114">
        <v>41</v>
      </c>
    </row>
    <row r="115" spans="1:12" x14ac:dyDescent="0.25">
      <c r="A115" s="1" t="s">
        <v>486</v>
      </c>
      <c r="B115" s="1" t="s">
        <v>485</v>
      </c>
      <c r="C115" s="1" t="s">
        <v>484</v>
      </c>
      <c r="D115" s="4">
        <v>8.19</v>
      </c>
      <c r="E115" s="2">
        <v>28</v>
      </c>
      <c r="F115" s="1" t="s">
        <v>384</v>
      </c>
      <c r="G115" s="3">
        <v>80</v>
      </c>
      <c r="H115" s="1" t="s">
        <v>38</v>
      </c>
      <c r="I115" s="1" t="s">
        <v>384</v>
      </c>
      <c r="J115" s="1" t="s">
        <v>367</v>
      </c>
      <c r="K115" s="1" t="s">
        <v>366</v>
      </c>
      <c r="L115">
        <v>40</v>
      </c>
    </row>
    <row r="116" spans="1:12" x14ac:dyDescent="0.25">
      <c r="A116" s="1" t="s">
        <v>479</v>
      </c>
      <c r="B116" s="1" t="s">
        <v>478</v>
      </c>
      <c r="C116" s="1" t="s">
        <v>346</v>
      </c>
      <c r="D116" s="4">
        <v>8.1300000000000008</v>
      </c>
      <c r="E116" s="2">
        <v>28</v>
      </c>
      <c r="F116" s="1" t="s">
        <v>384</v>
      </c>
      <c r="G116" s="3">
        <v>80</v>
      </c>
      <c r="H116" s="1" t="s">
        <v>38</v>
      </c>
      <c r="I116" s="1" t="s">
        <v>384</v>
      </c>
      <c r="J116" s="1" t="s">
        <v>367</v>
      </c>
      <c r="K116" s="1" t="s">
        <v>366</v>
      </c>
      <c r="L116">
        <v>40</v>
      </c>
    </row>
    <row r="117" spans="1:12" x14ac:dyDescent="0.25">
      <c r="A117" s="1" t="s">
        <v>370</v>
      </c>
      <c r="B117" s="1" t="s">
        <v>369</v>
      </c>
      <c r="C117" s="1" t="s">
        <v>368</v>
      </c>
      <c r="D117" s="4">
        <v>7.66</v>
      </c>
      <c r="E117" s="2">
        <v>28</v>
      </c>
      <c r="F117" s="1" t="s">
        <v>10</v>
      </c>
      <c r="G117" s="3">
        <v>85</v>
      </c>
      <c r="H117" s="1" t="s">
        <v>38</v>
      </c>
      <c r="I117" s="1" t="s">
        <v>10</v>
      </c>
      <c r="J117" s="1" t="s">
        <v>367</v>
      </c>
      <c r="K117" s="1" t="s">
        <v>366</v>
      </c>
      <c r="L117">
        <v>40</v>
      </c>
    </row>
    <row r="118" spans="1:12" x14ac:dyDescent="0.25">
      <c r="A118" s="1" t="s">
        <v>495</v>
      </c>
      <c r="B118" s="1" t="s">
        <v>494</v>
      </c>
      <c r="C118" s="1" t="s">
        <v>339</v>
      </c>
      <c r="D118" s="4">
        <v>8.3699999999999992</v>
      </c>
      <c r="E118" s="2">
        <v>18</v>
      </c>
      <c r="F118" s="1" t="s">
        <v>384</v>
      </c>
      <c r="G118" s="3">
        <v>85</v>
      </c>
      <c r="H118" s="1" t="s">
        <v>38</v>
      </c>
      <c r="I118" s="1" t="s">
        <v>384</v>
      </c>
      <c r="J118" s="1" t="s">
        <v>42</v>
      </c>
      <c r="K118" s="1" t="s">
        <v>1</v>
      </c>
      <c r="L118">
        <v>39</v>
      </c>
    </row>
    <row r="119" spans="1:12" x14ac:dyDescent="0.25">
      <c r="A119" s="1" t="s">
        <v>427</v>
      </c>
      <c r="B119" s="1" t="s">
        <v>426</v>
      </c>
      <c r="C119" s="1" t="s">
        <v>124</v>
      </c>
      <c r="D119" s="4">
        <v>7.95</v>
      </c>
      <c r="E119" s="2">
        <v>18</v>
      </c>
      <c r="F119" s="1" t="s">
        <v>10</v>
      </c>
      <c r="G119" s="3">
        <v>80</v>
      </c>
      <c r="H119" s="1" t="s">
        <v>38</v>
      </c>
      <c r="I119" s="1" t="s">
        <v>10</v>
      </c>
      <c r="J119" s="1" t="s">
        <v>42</v>
      </c>
      <c r="K119" s="1" t="s">
        <v>1</v>
      </c>
      <c r="L119">
        <v>39</v>
      </c>
    </row>
    <row r="120" spans="1:12" x14ac:dyDescent="0.25">
      <c r="A120" s="1" t="s">
        <v>420</v>
      </c>
      <c r="B120" s="1" t="s">
        <v>299</v>
      </c>
      <c r="C120" s="1" t="s">
        <v>124</v>
      </c>
      <c r="D120" s="4">
        <v>7.9</v>
      </c>
      <c r="E120" s="2">
        <v>18</v>
      </c>
      <c r="F120" s="1" t="s">
        <v>10</v>
      </c>
      <c r="G120" s="3">
        <v>80</v>
      </c>
      <c r="H120" s="1" t="s">
        <v>38</v>
      </c>
      <c r="I120" s="1" t="s">
        <v>10</v>
      </c>
      <c r="J120" s="1" t="s">
        <v>42</v>
      </c>
      <c r="K120" s="1" t="s">
        <v>1</v>
      </c>
      <c r="L120">
        <v>39</v>
      </c>
    </row>
    <row r="121" spans="1:12" x14ac:dyDescent="0.25">
      <c r="A121" s="1" t="s">
        <v>291</v>
      </c>
      <c r="B121" s="1" t="s">
        <v>290</v>
      </c>
      <c r="C121" s="1" t="s">
        <v>289</v>
      </c>
      <c r="D121" s="4">
        <v>7.42</v>
      </c>
      <c r="E121" s="2">
        <v>18</v>
      </c>
      <c r="F121" s="1" t="s">
        <v>10</v>
      </c>
      <c r="G121" s="3">
        <v>75</v>
      </c>
      <c r="H121" s="1" t="s">
        <v>10</v>
      </c>
      <c r="I121" s="1" t="s">
        <v>10</v>
      </c>
      <c r="J121" s="1" t="s">
        <v>172</v>
      </c>
      <c r="K121" s="1" t="s">
        <v>1</v>
      </c>
      <c r="L121">
        <v>39</v>
      </c>
    </row>
    <row r="122" spans="1:12" x14ac:dyDescent="0.25">
      <c r="A122" s="1" t="s">
        <v>278</v>
      </c>
      <c r="B122" s="1" t="s">
        <v>277</v>
      </c>
      <c r="C122" s="1" t="s">
        <v>276</v>
      </c>
      <c r="D122" s="4">
        <v>7.4</v>
      </c>
      <c r="E122" s="2">
        <v>18</v>
      </c>
      <c r="F122" s="1" t="s">
        <v>10</v>
      </c>
      <c r="G122" s="3">
        <v>75</v>
      </c>
      <c r="H122" s="1" t="s">
        <v>10</v>
      </c>
      <c r="I122" s="1" t="s">
        <v>10</v>
      </c>
      <c r="J122" s="1" t="s">
        <v>172</v>
      </c>
      <c r="K122" s="1" t="s">
        <v>1</v>
      </c>
      <c r="L122">
        <v>39</v>
      </c>
    </row>
    <row r="123" spans="1:12" x14ac:dyDescent="0.25">
      <c r="A123" s="1" t="s">
        <v>191</v>
      </c>
      <c r="B123" s="1" t="s">
        <v>190</v>
      </c>
      <c r="C123" s="1" t="s">
        <v>189</v>
      </c>
      <c r="D123" s="4">
        <v>7.25</v>
      </c>
      <c r="E123" s="2">
        <v>18</v>
      </c>
      <c r="F123" s="1" t="s">
        <v>10</v>
      </c>
      <c r="G123" s="3">
        <v>70</v>
      </c>
      <c r="H123" s="1" t="s">
        <v>10</v>
      </c>
      <c r="I123" s="1" t="s">
        <v>10</v>
      </c>
      <c r="J123" s="1" t="s">
        <v>172</v>
      </c>
      <c r="K123" s="1" t="s">
        <v>1</v>
      </c>
      <c r="L123">
        <v>39</v>
      </c>
    </row>
    <row r="124" spans="1:12" x14ac:dyDescent="0.25">
      <c r="A124" s="1" t="s">
        <v>174</v>
      </c>
      <c r="B124" s="1" t="s">
        <v>173</v>
      </c>
      <c r="C124" s="1" t="s">
        <v>152</v>
      </c>
      <c r="D124" s="4">
        <v>7.22</v>
      </c>
      <c r="E124" s="2">
        <v>18</v>
      </c>
      <c r="F124" s="1" t="s">
        <v>10</v>
      </c>
      <c r="G124" s="3">
        <v>70</v>
      </c>
      <c r="H124" s="1" t="s">
        <v>10</v>
      </c>
      <c r="I124" s="1" t="s">
        <v>10</v>
      </c>
      <c r="J124" s="1" t="s">
        <v>172</v>
      </c>
      <c r="K124" s="1" t="s">
        <v>1</v>
      </c>
      <c r="L124">
        <v>39</v>
      </c>
    </row>
    <row r="125" spans="1:12" x14ac:dyDescent="0.25">
      <c r="A125" s="1" t="s">
        <v>100</v>
      </c>
      <c r="B125" s="1" t="s">
        <v>99</v>
      </c>
      <c r="C125" s="1" t="s">
        <v>98</v>
      </c>
      <c r="D125" s="4">
        <v>7.08</v>
      </c>
      <c r="E125" s="2">
        <v>18</v>
      </c>
      <c r="F125" s="1" t="s">
        <v>10</v>
      </c>
      <c r="G125" s="3">
        <v>70</v>
      </c>
      <c r="H125" s="1" t="s">
        <v>10</v>
      </c>
      <c r="I125" s="1" t="s">
        <v>10</v>
      </c>
      <c r="J125" s="1" t="s">
        <v>42</v>
      </c>
      <c r="K125" s="1" t="s">
        <v>1</v>
      </c>
      <c r="L125">
        <v>39</v>
      </c>
    </row>
    <row r="126" spans="1:12" x14ac:dyDescent="0.25">
      <c r="A126" s="1" t="s">
        <v>45</v>
      </c>
      <c r="B126" s="1" t="s">
        <v>44</v>
      </c>
      <c r="C126" s="1" t="s">
        <v>43</v>
      </c>
      <c r="D126" s="4">
        <v>7.03</v>
      </c>
      <c r="E126" s="2">
        <v>18</v>
      </c>
      <c r="F126" s="1" t="s">
        <v>10</v>
      </c>
      <c r="G126" s="3">
        <v>70</v>
      </c>
      <c r="H126" s="1" t="s">
        <v>10</v>
      </c>
      <c r="I126" s="1" t="s">
        <v>10</v>
      </c>
      <c r="J126" s="1" t="s">
        <v>42</v>
      </c>
      <c r="K126" s="1" t="s">
        <v>1</v>
      </c>
      <c r="L126">
        <v>39</v>
      </c>
    </row>
    <row r="127" spans="1:12" x14ac:dyDescent="0.25">
      <c r="A127" s="1" t="s">
        <v>513</v>
      </c>
      <c r="B127" s="1" t="s">
        <v>512</v>
      </c>
      <c r="C127" s="1" t="s">
        <v>98</v>
      </c>
      <c r="D127" s="4">
        <v>8.83</v>
      </c>
      <c r="E127" s="2">
        <v>26</v>
      </c>
      <c r="F127" s="1" t="s">
        <v>384</v>
      </c>
      <c r="G127" s="3">
        <v>85</v>
      </c>
      <c r="H127" s="1" t="s">
        <v>38</v>
      </c>
      <c r="I127" s="1" t="s">
        <v>384</v>
      </c>
      <c r="J127" s="1" t="s">
        <v>260</v>
      </c>
      <c r="K127" s="1" t="s">
        <v>1</v>
      </c>
      <c r="L127">
        <v>40</v>
      </c>
    </row>
    <row r="128" spans="1:12" x14ac:dyDescent="0.25">
      <c r="A128" s="1" t="s">
        <v>500</v>
      </c>
      <c r="B128" s="1" t="s">
        <v>499</v>
      </c>
      <c r="C128" s="1" t="s">
        <v>498</v>
      </c>
      <c r="D128" s="4">
        <v>8.4</v>
      </c>
      <c r="E128" s="2">
        <v>26</v>
      </c>
      <c r="F128" s="1" t="s">
        <v>384</v>
      </c>
      <c r="G128" s="3">
        <v>95</v>
      </c>
      <c r="H128" s="1" t="s">
        <v>4</v>
      </c>
      <c r="I128" s="1" t="s">
        <v>384</v>
      </c>
      <c r="J128" s="1" t="s">
        <v>260</v>
      </c>
      <c r="K128" s="1" t="s">
        <v>1</v>
      </c>
      <c r="L128">
        <v>40</v>
      </c>
    </row>
    <row r="129" spans="1:12" x14ac:dyDescent="0.25">
      <c r="A129" s="1" t="s">
        <v>470</v>
      </c>
      <c r="B129" s="1" t="s">
        <v>469</v>
      </c>
      <c r="C129" s="1" t="s">
        <v>468</v>
      </c>
      <c r="D129" s="4">
        <v>8.48</v>
      </c>
      <c r="E129" s="2">
        <v>26</v>
      </c>
      <c r="F129" s="1" t="s">
        <v>384</v>
      </c>
      <c r="G129" s="3">
        <v>75</v>
      </c>
      <c r="H129" s="1" t="s">
        <v>10</v>
      </c>
      <c r="I129" s="1" t="s">
        <v>10</v>
      </c>
      <c r="J129" s="1" t="s">
        <v>243</v>
      </c>
      <c r="K129" s="1" t="s">
        <v>1</v>
      </c>
      <c r="L129">
        <v>40</v>
      </c>
    </row>
    <row r="130" spans="1:12" x14ac:dyDescent="0.25">
      <c r="A130" s="1" t="s">
        <v>452</v>
      </c>
      <c r="B130" s="1" t="s">
        <v>451</v>
      </c>
      <c r="C130" s="1" t="s">
        <v>406</v>
      </c>
      <c r="D130" s="4">
        <v>8.18</v>
      </c>
      <c r="E130" s="2">
        <v>26</v>
      </c>
      <c r="F130" s="1" t="s">
        <v>384</v>
      </c>
      <c r="G130" s="3">
        <v>70</v>
      </c>
      <c r="H130" s="1" t="s">
        <v>10</v>
      </c>
      <c r="I130" s="1" t="s">
        <v>10</v>
      </c>
      <c r="J130" s="1" t="s">
        <v>243</v>
      </c>
      <c r="K130" s="1" t="s">
        <v>1</v>
      </c>
      <c r="L130">
        <v>40</v>
      </c>
    </row>
    <row r="131" spans="1:12" x14ac:dyDescent="0.25">
      <c r="A131" s="1" t="s">
        <v>442</v>
      </c>
      <c r="B131" s="1" t="s">
        <v>441</v>
      </c>
      <c r="C131" s="1" t="s">
        <v>440</v>
      </c>
      <c r="D131" s="4">
        <v>8.0500000000000007</v>
      </c>
      <c r="E131" s="2">
        <v>26</v>
      </c>
      <c r="F131" s="1" t="s">
        <v>384</v>
      </c>
      <c r="G131" s="3">
        <v>75</v>
      </c>
      <c r="H131" s="1" t="s">
        <v>10</v>
      </c>
      <c r="I131" s="1" t="s">
        <v>10</v>
      </c>
      <c r="J131" s="1" t="s">
        <v>243</v>
      </c>
      <c r="K131" s="1" t="s">
        <v>1</v>
      </c>
      <c r="L131">
        <v>40</v>
      </c>
    </row>
    <row r="132" spans="1:12" x14ac:dyDescent="0.25">
      <c r="A132" s="1" t="s">
        <v>429</v>
      </c>
      <c r="B132" s="1" t="s">
        <v>428</v>
      </c>
      <c r="C132" s="1" t="s">
        <v>261</v>
      </c>
      <c r="D132" s="4">
        <v>7.97</v>
      </c>
      <c r="E132" s="2">
        <v>26</v>
      </c>
      <c r="F132" s="1" t="s">
        <v>10</v>
      </c>
      <c r="G132" s="3">
        <v>75</v>
      </c>
      <c r="H132" s="1" t="s">
        <v>10</v>
      </c>
      <c r="I132" s="1" t="s">
        <v>10</v>
      </c>
      <c r="J132" s="1" t="s">
        <v>243</v>
      </c>
      <c r="K132" s="1" t="s">
        <v>1</v>
      </c>
      <c r="L132">
        <v>40</v>
      </c>
    </row>
    <row r="133" spans="1:12" x14ac:dyDescent="0.25">
      <c r="A133" s="1" t="s">
        <v>341</v>
      </c>
      <c r="B133" s="1" t="s">
        <v>340</v>
      </c>
      <c r="C133" s="1" t="s">
        <v>339</v>
      </c>
      <c r="D133" s="4">
        <v>7.55</v>
      </c>
      <c r="E133" s="2">
        <v>26</v>
      </c>
      <c r="F133" s="1" t="s">
        <v>10</v>
      </c>
      <c r="G133" s="3">
        <v>75</v>
      </c>
      <c r="H133" s="1" t="s">
        <v>10</v>
      </c>
      <c r="I133" s="1" t="s">
        <v>10</v>
      </c>
      <c r="J133" s="1" t="s">
        <v>260</v>
      </c>
      <c r="K133" s="1" t="s">
        <v>1</v>
      </c>
      <c r="L133">
        <v>40</v>
      </c>
    </row>
    <row r="134" spans="1:12" x14ac:dyDescent="0.25">
      <c r="A134" s="1" t="s">
        <v>263</v>
      </c>
      <c r="B134" s="1" t="s">
        <v>262</v>
      </c>
      <c r="C134" s="1" t="s">
        <v>261</v>
      </c>
      <c r="D134" s="4">
        <v>7.37</v>
      </c>
      <c r="E134" s="2">
        <v>26</v>
      </c>
      <c r="F134" s="1" t="s">
        <v>10</v>
      </c>
      <c r="G134" s="3">
        <v>75</v>
      </c>
      <c r="H134" s="1" t="s">
        <v>10</v>
      </c>
      <c r="I134" s="1" t="s">
        <v>10</v>
      </c>
      <c r="J134" s="1" t="s">
        <v>260</v>
      </c>
      <c r="K134" s="1" t="s">
        <v>1</v>
      </c>
      <c r="L134">
        <v>40</v>
      </c>
    </row>
    <row r="135" spans="1:12" x14ac:dyDescent="0.25">
      <c r="A135" s="1" t="s">
        <v>246</v>
      </c>
      <c r="B135" s="1" t="s">
        <v>245</v>
      </c>
      <c r="C135" s="1" t="s">
        <v>244</v>
      </c>
      <c r="D135" s="4">
        <v>7.35</v>
      </c>
      <c r="E135" s="2">
        <v>26</v>
      </c>
      <c r="F135" s="1" t="s">
        <v>10</v>
      </c>
      <c r="G135" s="3">
        <v>75</v>
      </c>
      <c r="H135" s="1" t="s">
        <v>10</v>
      </c>
      <c r="I135" s="1" t="s">
        <v>10</v>
      </c>
      <c r="J135" s="1" t="s">
        <v>243</v>
      </c>
      <c r="K135" s="1" t="s">
        <v>1</v>
      </c>
      <c r="L135">
        <v>40</v>
      </c>
    </row>
    <row r="136" spans="1:12" x14ac:dyDescent="0.25">
      <c r="A136" s="1" t="s">
        <v>7</v>
      </c>
      <c r="B136" s="1" t="s">
        <v>6</v>
      </c>
      <c r="C136" s="1" t="s">
        <v>5</v>
      </c>
      <c r="D136" s="4">
        <v>9.1300000000000008</v>
      </c>
      <c r="E136" s="2">
        <v>16</v>
      </c>
      <c r="F136" s="1" t="s">
        <v>4</v>
      </c>
      <c r="G136" s="3">
        <v>55</v>
      </c>
      <c r="H136" s="1" t="s">
        <v>3</v>
      </c>
      <c r="I136" s="1" t="s">
        <v>0</v>
      </c>
      <c r="J136" s="1" t="s">
        <v>2</v>
      </c>
      <c r="K136" s="1" t="s">
        <v>1</v>
      </c>
      <c r="L136">
        <v>41</v>
      </c>
    </row>
    <row r="137" spans="1:12" x14ac:dyDescent="0.25">
      <c r="A137" s="1" t="s">
        <v>508</v>
      </c>
      <c r="B137" s="1" t="s">
        <v>507</v>
      </c>
      <c r="C137" s="1" t="s">
        <v>506</v>
      </c>
      <c r="D137" s="4">
        <v>8.6199999999999992</v>
      </c>
      <c r="E137" s="2">
        <v>16</v>
      </c>
      <c r="F137" s="1" t="s">
        <v>384</v>
      </c>
      <c r="G137" s="3">
        <v>90</v>
      </c>
      <c r="H137" s="1" t="s">
        <v>4</v>
      </c>
      <c r="I137" s="1" t="s">
        <v>384</v>
      </c>
      <c r="J137" s="1" t="s">
        <v>2</v>
      </c>
      <c r="K137" s="1" t="s">
        <v>1</v>
      </c>
      <c r="L137">
        <v>41</v>
      </c>
    </row>
    <row r="138" spans="1:12" x14ac:dyDescent="0.25">
      <c r="A138" s="1" t="s">
        <v>477</v>
      </c>
      <c r="B138" s="1" t="s">
        <v>476</v>
      </c>
      <c r="C138" s="1" t="s">
        <v>475</v>
      </c>
      <c r="D138" s="4">
        <v>8.08</v>
      </c>
      <c r="E138" s="2">
        <v>16</v>
      </c>
      <c r="F138" s="1" t="s">
        <v>384</v>
      </c>
      <c r="G138" s="3">
        <v>95</v>
      </c>
      <c r="H138" s="1" t="s">
        <v>4</v>
      </c>
      <c r="I138" s="1" t="s">
        <v>384</v>
      </c>
      <c r="J138" s="1" t="s">
        <v>25</v>
      </c>
      <c r="K138" s="1" t="s">
        <v>1</v>
      </c>
      <c r="L138">
        <v>41</v>
      </c>
    </row>
    <row r="139" spans="1:12" x14ac:dyDescent="0.25">
      <c r="A139" s="1" t="s">
        <v>312</v>
      </c>
      <c r="B139" s="1" t="s">
        <v>311</v>
      </c>
      <c r="C139" s="1" t="s">
        <v>221</v>
      </c>
      <c r="D139" s="4">
        <v>7.48</v>
      </c>
      <c r="E139" s="2">
        <v>16</v>
      </c>
      <c r="F139" s="1" t="s">
        <v>10</v>
      </c>
      <c r="G139" s="3">
        <v>75</v>
      </c>
      <c r="H139" s="1" t="s">
        <v>10</v>
      </c>
      <c r="I139" s="1" t="s">
        <v>10</v>
      </c>
      <c r="J139" s="1" t="s">
        <v>2</v>
      </c>
      <c r="K139" s="1" t="s">
        <v>1</v>
      </c>
      <c r="L139">
        <v>41</v>
      </c>
    </row>
    <row r="140" spans="1:12" x14ac:dyDescent="0.25">
      <c r="A140" s="1" t="s">
        <v>281</v>
      </c>
      <c r="B140" s="1" t="s">
        <v>280</v>
      </c>
      <c r="C140" s="1" t="s">
        <v>279</v>
      </c>
      <c r="D140" s="4">
        <v>7.41</v>
      </c>
      <c r="E140" s="2">
        <v>16</v>
      </c>
      <c r="F140" s="1" t="s">
        <v>10</v>
      </c>
      <c r="G140" s="3">
        <v>75</v>
      </c>
      <c r="H140" s="1" t="s">
        <v>10</v>
      </c>
      <c r="I140" s="1" t="s">
        <v>10</v>
      </c>
      <c r="J140" s="1" t="s">
        <v>2</v>
      </c>
      <c r="K140" s="1" t="s">
        <v>1</v>
      </c>
      <c r="L140">
        <v>41</v>
      </c>
    </row>
    <row r="141" spans="1:12" x14ac:dyDescent="0.25">
      <c r="A141" s="1" t="s">
        <v>141</v>
      </c>
      <c r="B141" s="1" t="s">
        <v>118</v>
      </c>
      <c r="C141" s="1" t="s">
        <v>140</v>
      </c>
      <c r="D141" s="4">
        <v>7.14</v>
      </c>
      <c r="E141" s="2">
        <v>16</v>
      </c>
      <c r="F141" s="1" t="s">
        <v>10</v>
      </c>
      <c r="G141" s="3">
        <v>95</v>
      </c>
      <c r="H141" s="1" t="s">
        <v>4</v>
      </c>
      <c r="I141" s="1" t="s">
        <v>10</v>
      </c>
      <c r="J141" s="1" t="s">
        <v>2</v>
      </c>
      <c r="K141" s="1" t="s">
        <v>1</v>
      </c>
      <c r="L141">
        <v>41</v>
      </c>
    </row>
    <row r="142" spans="1:12" x14ac:dyDescent="0.25">
      <c r="A142" s="1" t="s">
        <v>115</v>
      </c>
      <c r="B142" s="1" t="s">
        <v>114</v>
      </c>
      <c r="C142" s="1" t="s">
        <v>113</v>
      </c>
      <c r="D142" s="4">
        <v>7.11</v>
      </c>
      <c r="E142" s="2">
        <v>16</v>
      </c>
      <c r="F142" s="1" t="s">
        <v>10</v>
      </c>
      <c r="G142" s="3">
        <v>75</v>
      </c>
      <c r="H142" s="1" t="s">
        <v>10</v>
      </c>
      <c r="I142" s="1" t="s">
        <v>10</v>
      </c>
      <c r="J142" s="1" t="s">
        <v>2</v>
      </c>
      <c r="K142" s="1" t="s">
        <v>1</v>
      </c>
      <c r="L142">
        <v>41</v>
      </c>
    </row>
    <row r="143" spans="1:12" x14ac:dyDescent="0.25">
      <c r="A143" s="1" t="s">
        <v>61</v>
      </c>
      <c r="B143" s="1" t="s">
        <v>60</v>
      </c>
      <c r="C143" s="1" t="s">
        <v>59</v>
      </c>
      <c r="D143" s="4">
        <v>7.04</v>
      </c>
      <c r="E143" s="2">
        <v>16</v>
      </c>
      <c r="F143" s="1" t="s">
        <v>10</v>
      </c>
      <c r="G143" s="3">
        <v>75</v>
      </c>
      <c r="H143" s="1" t="s">
        <v>10</v>
      </c>
      <c r="I143" s="1" t="s">
        <v>10</v>
      </c>
      <c r="J143" s="1" t="s">
        <v>2</v>
      </c>
      <c r="K143" s="1" t="s">
        <v>1</v>
      </c>
      <c r="L143">
        <v>41</v>
      </c>
    </row>
    <row r="144" spans="1:12" x14ac:dyDescent="0.25">
      <c r="A144" s="1" t="s">
        <v>28</v>
      </c>
      <c r="B144" s="1" t="s">
        <v>27</v>
      </c>
      <c r="C144" s="1" t="s">
        <v>26</v>
      </c>
      <c r="D144" s="4">
        <v>7.01</v>
      </c>
      <c r="E144" s="2">
        <v>16</v>
      </c>
      <c r="F144" s="1" t="s">
        <v>10</v>
      </c>
      <c r="G144" s="3">
        <v>90</v>
      </c>
      <c r="H144" s="1" t="s">
        <v>4</v>
      </c>
      <c r="I144" s="1" t="s">
        <v>10</v>
      </c>
      <c r="J144" s="1" t="s">
        <v>25</v>
      </c>
      <c r="K144" s="1" t="s">
        <v>1</v>
      </c>
      <c r="L144">
        <v>41</v>
      </c>
    </row>
    <row r="145" spans="1:12" x14ac:dyDescent="0.25">
      <c r="A145" s="1" t="s">
        <v>321</v>
      </c>
      <c r="B145" s="1" t="s">
        <v>320</v>
      </c>
      <c r="C145" s="1" t="s">
        <v>319</v>
      </c>
      <c r="D145" s="4">
        <v>7.5</v>
      </c>
      <c r="E145" s="2">
        <v>28</v>
      </c>
      <c r="F145" s="1" t="s">
        <v>10</v>
      </c>
      <c r="G145" s="3">
        <v>75</v>
      </c>
      <c r="H145" s="1" t="s">
        <v>10</v>
      </c>
      <c r="I145" s="1" t="s">
        <v>10</v>
      </c>
      <c r="J145" s="1" t="s">
        <v>131</v>
      </c>
      <c r="K145" s="1" t="s">
        <v>130</v>
      </c>
      <c r="L145">
        <v>40</v>
      </c>
    </row>
    <row r="146" spans="1:12" x14ac:dyDescent="0.25">
      <c r="A146" s="1" t="s">
        <v>133</v>
      </c>
      <c r="B146" s="1" t="s">
        <v>132</v>
      </c>
      <c r="C146" s="1" t="s">
        <v>98</v>
      </c>
      <c r="D146" s="4">
        <v>7.13</v>
      </c>
      <c r="E146" s="2">
        <v>28</v>
      </c>
      <c r="F146" s="1" t="s">
        <v>10</v>
      </c>
      <c r="G146" s="3">
        <v>80</v>
      </c>
      <c r="H146" s="1" t="s">
        <v>38</v>
      </c>
      <c r="I146" s="1" t="s">
        <v>10</v>
      </c>
      <c r="J146" s="1" t="s">
        <v>131</v>
      </c>
      <c r="K146" s="1" t="s">
        <v>130</v>
      </c>
      <c r="L146">
        <v>40</v>
      </c>
    </row>
    <row r="147" spans="1:12" x14ac:dyDescent="0.25">
      <c r="A147" s="1" t="s">
        <v>491</v>
      </c>
      <c r="B147" s="1" t="s">
        <v>490</v>
      </c>
      <c r="C147" s="1" t="s">
        <v>396</v>
      </c>
      <c r="D147" s="4">
        <v>8.34</v>
      </c>
      <c r="E147" s="2">
        <v>16</v>
      </c>
      <c r="F147" s="1" t="s">
        <v>384</v>
      </c>
      <c r="G147" s="3">
        <v>85</v>
      </c>
      <c r="H147" s="1" t="s">
        <v>38</v>
      </c>
      <c r="I147" s="1" t="s">
        <v>384</v>
      </c>
      <c r="J147" s="1" t="s">
        <v>123</v>
      </c>
      <c r="K147" s="1" t="s">
        <v>91</v>
      </c>
      <c r="L147">
        <v>39</v>
      </c>
    </row>
    <row r="148" spans="1:12" x14ac:dyDescent="0.25">
      <c r="A148" s="1" t="s">
        <v>436</v>
      </c>
      <c r="B148" s="1" t="s">
        <v>435</v>
      </c>
      <c r="C148" s="1" t="s">
        <v>434</v>
      </c>
      <c r="D148" s="4">
        <v>8.0500000000000007</v>
      </c>
      <c r="E148" s="2">
        <v>16</v>
      </c>
      <c r="F148" s="1" t="s">
        <v>384</v>
      </c>
      <c r="G148" s="3">
        <v>75</v>
      </c>
      <c r="H148" s="1" t="s">
        <v>10</v>
      </c>
      <c r="I148" s="1" t="s">
        <v>10</v>
      </c>
      <c r="J148" s="1" t="s">
        <v>123</v>
      </c>
      <c r="K148" s="1" t="s">
        <v>91</v>
      </c>
      <c r="L148">
        <v>39</v>
      </c>
    </row>
    <row r="149" spans="1:12" x14ac:dyDescent="0.25">
      <c r="A149" s="1" t="s">
        <v>398</v>
      </c>
      <c r="B149" s="1" t="s">
        <v>397</v>
      </c>
      <c r="C149" s="1" t="s">
        <v>396</v>
      </c>
      <c r="D149" s="4">
        <v>7.79</v>
      </c>
      <c r="E149" s="2">
        <v>16</v>
      </c>
      <c r="F149" s="1" t="s">
        <v>10</v>
      </c>
      <c r="G149" s="3">
        <v>75</v>
      </c>
      <c r="H149" s="1" t="s">
        <v>10</v>
      </c>
      <c r="I149" s="1" t="s">
        <v>10</v>
      </c>
      <c r="J149" s="1" t="s">
        <v>123</v>
      </c>
      <c r="K149" s="1" t="s">
        <v>91</v>
      </c>
      <c r="L149">
        <v>39</v>
      </c>
    </row>
    <row r="150" spans="1:12" x14ac:dyDescent="0.25">
      <c r="A150" s="1" t="s">
        <v>373</v>
      </c>
      <c r="B150" s="1" t="s">
        <v>372</v>
      </c>
      <c r="C150" s="1" t="s">
        <v>371</v>
      </c>
      <c r="D150" s="4">
        <v>7.66</v>
      </c>
      <c r="E150" s="2">
        <v>16</v>
      </c>
      <c r="F150" s="1" t="s">
        <v>10</v>
      </c>
      <c r="G150" s="3">
        <v>95</v>
      </c>
      <c r="H150" s="1" t="s">
        <v>4</v>
      </c>
      <c r="I150" s="1" t="s">
        <v>10</v>
      </c>
      <c r="J150" s="1" t="s">
        <v>123</v>
      </c>
      <c r="K150" s="1" t="s">
        <v>91</v>
      </c>
      <c r="L150">
        <v>39</v>
      </c>
    </row>
    <row r="151" spans="1:12" x14ac:dyDescent="0.25">
      <c r="A151" s="1" t="s">
        <v>310</v>
      </c>
      <c r="B151" s="1" t="s">
        <v>309</v>
      </c>
      <c r="C151" s="1" t="s">
        <v>308</v>
      </c>
      <c r="D151" s="4">
        <v>7.47</v>
      </c>
      <c r="E151" s="2">
        <v>16</v>
      </c>
      <c r="F151" s="1" t="s">
        <v>10</v>
      </c>
      <c r="G151" s="3">
        <v>75</v>
      </c>
      <c r="H151" s="1" t="s">
        <v>10</v>
      </c>
      <c r="I151" s="1" t="s">
        <v>10</v>
      </c>
      <c r="J151" s="1" t="s">
        <v>123</v>
      </c>
      <c r="K151" s="1" t="s">
        <v>91</v>
      </c>
      <c r="L151">
        <v>39</v>
      </c>
    </row>
    <row r="152" spans="1:12" x14ac:dyDescent="0.25">
      <c r="A152" s="1" t="s">
        <v>297</v>
      </c>
      <c r="B152" s="1" t="s">
        <v>296</v>
      </c>
      <c r="C152" s="1" t="s">
        <v>211</v>
      </c>
      <c r="D152" s="4">
        <v>7.45</v>
      </c>
      <c r="E152" s="2">
        <v>16</v>
      </c>
      <c r="F152" s="1" t="s">
        <v>10</v>
      </c>
      <c r="G152" s="3">
        <v>75</v>
      </c>
      <c r="H152" s="1" t="s">
        <v>10</v>
      </c>
      <c r="I152" s="1" t="s">
        <v>10</v>
      </c>
      <c r="J152" s="1" t="s">
        <v>123</v>
      </c>
      <c r="K152" s="1" t="s">
        <v>91</v>
      </c>
      <c r="L152">
        <v>39</v>
      </c>
    </row>
    <row r="153" spans="1:12" x14ac:dyDescent="0.25">
      <c r="A153" s="1" t="s">
        <v>255</v>
      </c>
      <c r="B153" s="1" t="s">
        <v>254</v>
      </c>
      <c r="C153" s="1" t="s">
        <v>253</v>
      </c>
      <c r="D153" s="4">
        <v>7.37</v>
      </c>
      <c r="E153" s="2">
        <v>16</v>
      </c>
      <c r="F153" s="1" t="s">
        <v>10</v>
      </c>
      <c r="G153" s="3">
        <v>75</v>
      </c>
      <c r="H153" s="1" t="s">
        <v>10</v>
      </c>
      <c r="I153" s="1" t="s">
        <v>10</v>
      </c>
      <c r="J153" s="1" t="s">
        <v>123</v>
      </c>
      <c r="K153" s="1" t="s">
        <v>91</v>
      </c>
      <c r="L153">
        <v>39</v>
      </c>
    </row>
    <row r="154" spans="1:12" x14ac:dyDescent="0.25">
      <c r="A154" s="1" t="s">
        <v>168</v>
      </c>
      <c r="B154" s="1" t="s">
        <v>167</v>
      </c>
      <c r="C154" s="1" t="s">
        <v>166</v>
      </c>
      <c r="D154" s="4">
        <v>7.21</v>
      </c>
      <c r="E154" s="2">
        <v>16</v>
      </c>
      <c r="F154" s="1" t="s">
        <v>10</v>
      </c>
      <c r="G154" s="3">
        <v>75</v>
      </c>
      <c r="H154" s="1" t="s">
        <v>10</v>
      </c>
      <c r="I154" s="1" t="s">
        <v>10</v>
      </c>
      <c r="J154" s="1" t="s">
        <v>123</v>
      </c>
      <c r="K154" s="1" t="s">
        <v>91</v>
      </c>
      <c r="L154">
        <v>39</v>
      </c>
    </row>
    <row r="155" spans="1:12" x14ac:dyDescent="0.25">
      <c r="A155" s="1" t="s">
        <v>126</v>
      </c>
      <c r="B155" s="1" t="s">
        <v>125</v>
      </c>
      <c r="C155" s="1" t="s">
        <v>124</v>
      </c>
      <c r="D155" s="4">
        <v>7.13</v>
      </c>
      <c r="E155" s="2">
        <v>16</v>
      </c>
      <c r="F155" s="1" t="s">
        <v>10</v>
      </c>
      <c r="G155" s="3">
        <v>75</v>
      </c>
      <c r="H155" s="1" t="s">
        <v>10</v>
      </c>
      <c r="I155" s="1" t="s">
        <v>10</v>
      </c>
      <c r="J155" s="1" t="s">
        <v>123</v>
      </c>
      <c r="K155" s="1" t="s">
        <v>91</v>
      </c>
      <c r="L155">
        <v>39</v>
      </c>
    </row>
    <row r="156" spans="1:12" x14ac:dyDescent="0.25">
      <c r="A156" s="1" t="s">
        <v>408</v>
      </c>
      <c r="B156" s="1" t="s">
        <v>407</v>
      </c>
      <c r="C156" s="1" t="s">
        <v>406</v>
      </c>
      <c r="D156" s="4">
        <v>7.83</v>
      </c>
      <c r="E156" s="2">
        <v>27</v>
      </c>
      <c r="F156" s="1" t="s">
        <v>10</v>
      </c>
      <c r="G156" s="3">
        <v>75</v>
      </c>
      <c r="H156" s="1" t="s">
        <v>10</v>
      </c>
      <c r="I156" s="1" t="s">
        <v>10</v>
      </c>
      <c r="J156" s="1" t="s">
        <v>92</v>
      </c>
      <c r="K156" s="1" t="s">
        <v>91</v>
      </c>
      <c r="L156">
        <v>40</v>
      </c>
    </row>
    <row r="157" spans="1:12" x14ac:dyDescent="0.25">
      <c r="A157" s="1" t="s">
        <v>401</v>
      </c>
      <c r="B157" s="1" t="s">
        <v>400</v>
      </c>
      <c r="C157" s="1" t="s">
        <v>399</v>
      </c>
      <c r="D157" s="4">
        <v>7.79</v>
      </c>
      <c r="E157" s="2">
        <v>27</v>
      </c>
      <c r="F157" s="1" t="s">
        <v>10</v>
      </c>
      <c r="G157" s="3">
        <v>85</v>
      </c>
      <c r="H157" s="1" t="s">
        <v>38</v>
      </c>
      <c r="I157" s="1" t="s">
        <v>10</v>
      </c>
      <c r="J157" s="1" t="s">
        <v>92</v>
      </c>
      <c r="K157" s="1" t="s">
        <v>91</v>
      </c>
      <c r="L157">
        <v>40</v>
      </c>
    </row>
    <row r="158" spans="1:12" x14ac:dyDescent="0.25">
      <c r="A158" s="1" t="s">
        <v>395</v>
      </c>
      <c r="B158" s="1" t="s">
        <v>394</v>
      </c>
      <c r="C158" s="1" t="s">
        <v>393</v>
      </c>
      <c r="D158" s="4">
        <v>7.77</v>
      </c>
      <c r="E158" s="2">
        <v>27</v>
      </c>
      <c r="F158" s="1" t="s">
        <v>10</v>
      </c>
      <c r="G158" s="3">
        <v>90</v>
      </c>
      <c r="H158" s="1" t="s">
        <v>4</v>
      </c>
      <c r="I158" s="1" t="s">
        <v>10</v>
      </c>
      <c r="J158" s="1" t="s">
        <v>92</v>
      </c>
      <c r="K158" s="1" t="s">
        <v>91</v>
      </c>
      <c r="L158">
        <v>40</v>
      </c>
    </row>
    <row r="159" spans="1:12" x14ac:dyDescent="0.25">
      <c r="A159" s="1" t="s">
        <v>357</v>
      </c>
      <c r="B159" s="1" t="s">
        <v>356</v>
      </c>
      <c r="C159" s="1" t="s">
        <v>355</v>
      </c>
      <c r="D159" s="4">
        <v>7.63</v>
      </c>
      <c r="E159" s="2">
        <v>27</v>
      </c>
      <c r="F159" s="1" t="s">
        <v>10</v>
      </c>
      <c r="G159" s="3">
        <v>70</v>
      </c>
      <c r="H159" s="1" t="s">
        <v>10</v>
      </c>
      <c r="I159" s="1" t="s">
        <v>10</v>
      </c>
      <c r="J159" s="1" t="s">
        <v>92</v>
      </c>
      <c r="K159" s="1" t="s">
        <v>91</v>
      </c>
      <c r="L159">
        <v>40</v>
      </c>
    </row>
    <row r="160" spans="1:12" x14ac:dyDescent="0.25">
      <c r="A160" s="1" t="s">
        <v>95</v>
      </c>
      <c r="B160" s="1" t="s">
        <v>94</v>
      </c>
      <c r="C160" s="1" t="s">
        <v>93</v>
      </c>
      <c r="D160" s="4">
        <v>7.07</v>
      </c>
      <c r="E160" s="2">
        <v>27</v>
      </c>
      <c r="F160" s="1" t="s">
        <v>10</v>
      </c>
      <c r="G160" s="3">
        <v>75</v>
      </c>
      <c r="H160" s="1" t="s">
        <v>10</v>
      </c>
      <c r="I160" s="1" t="s">
        <v>10</v>
      </c>
      <c r="J160" s="1" t="s">
        <v>92</v>
      </c>
      <c r="K160" s="1" t="s">
        <v>91</v>
      </c>
      <c r="L160">
        <v>40</v>
      </c>
    </row>
    <row r="161" spans="1:12" x14ac:dyDescent="0.25">
      <c r="A161" s="1" t="s">
        <v>463</v>
      </c>
      <c r="B161" s="1" t="s">
        <v>462</v>
      </c>
      <c r="C161" s="1" t="s">
        <v>461</v>
      </c>
      <c r="D161" s="4">
        <v>8.34</v>
      </c>
      <c r="E161" s="2">
        <v>17</v>
      </c>
      <c r="F161" s="1" t="s">
        <v>384</v>
      </c>
      <c r="G161" s="3">
        <v>75</v>
      </c>
      <c r="H161" s="1" t="s">
        <v>10</v>
      </c>
      <c r="I161" s="1" t="s">
        <v>10</v>
      </c>
      <c r="J161" s="1" t="s">
        <v>460</v>
      </c>
      <c r="K161" s="1" t="s">
        <v>323</v>
      </c>
      <c r="L161">
        <v>39</v>
      </c>
    </row>
    <row r="162" spans="1:12" x14ac:dyDescent="0.25">
      <c r="A162" s="1" t="s">
        <v>351</v>
      </c>
      <c r="B162" s="1" t="s">
        <v>350</v>
      </c>
      <c r="C162" s="1" t="s">
        <v>349</v>
      </c>
      <c r="D162" s="4">
        <v>7.56</v>
      </c>
      <c r="E162" s="2">
        <v>17</v>
      </c>
      <c r="F162" s="1" t="s">
        <v>10</v>
      </c>
      <c r="G162" s="3">
        <v>85</v>
      </c>
      <c r="H162" s="1" t="s">
        <v>38</v>
      </c>
      <c r="I162" s="1" t="s">
        <v>10</v>
      </c>
      <c r="J162" s="1" t="s">
        <v>324</v>
      </c>
      <c r="K162" s="1" t="s">
        <v>323</v>
      </c>
      <c r="L162">
        <v>39</v>
      </c>
    </row>
    <row r="163" spans="1:12" x14ac:dyDescent="0.25">
      <c r="A163" s="1" t="s">
        <v>327</v>
      </c>
      <c r="B163" s="1" t="s">
        <v>326</v>
      </c>
      <c r="C163" s="1" t="s">
        <v>325</v>
      </c>
      <c r="D163" s="4">
        <v>7.51</v>
      </c>
      <c r="E163" s="2">
        <v>17</v>
      </c>
      <c r="F163" s="1" t="s">
        <v>10</v>
      </c>
      <c r="G163" s="3">
        <v>75</v>
      </c>
      <c r="H163" s="1" t="s">
        <v>10</v>
      </c>
      <c r="I163" s="1" t="s">
        <v>10</v>
      </c>
      <c r="J163" s="1" t="s">
        <v>324</v>
      </c>
      <c r="K163" s="1" t="s">
        <v>323</v>
      </c>
      <c r="L163">
        <v>39</v>
      </c>
    </row>
    <row r="164" spans="1:12" x14ac:dyDescent="0.25">
      <c r="A164" s="1" t="s">
        <v>459</v>
      </c>
      <c r="B164" s="1" t="s">
        <v>458</v>
      </c>
      <c r="C164" s="1" t="s">
        <v>457</v>
      </c>
      <c r="D164" s="4">
        <v>8.34</v>
      </c>
      <c r="E164" s="2">
        <v>26</v>
      </c>
      <c r="F164" s="1" t="s">
        <v>384</v>
      </c>
      <c r="G164" s="3">
        <v>70</v>
      </c>
      <c r="H164" s="1" t="s">
        <v>10</v>
      </c>
      <c r="I164" s="1" t="s">
        <v>10</v>
      </c>
      <c r="J164" s="1" t="s">
        <v>430</v>
      </c>
      <c r="K164" s="1" t="s">
        <v>323</v>
      </c>
      <c r="L164">
        <v>40</v>
      </c>
    </row>
    <row r="165" spans="1:12" x14ac:dyDescent="0.25">
      <c r="A165" s="1" t="s">
        <v>433</v>
      </c>
      <c r="B165" s="1" t="s">
        <v>432</v>
      </c>
      <c r="C165" s="1" t="s">
        <v>431</v>
      </c>
      <c r="D165" s="4">
        <v>7.98</v>
      </c>
      <c r="E165" s="2">
        <v>26</v>
      </c>
      <c r="F165" s="1" t="s">
        <v>10</v>
      </c>
      <c r="G165" s="3">
        <v>75</v>
      </c>
      <c r="H165" s="1" t="s">
        <v>10</v>
      </c>
      <c r="I165" s="1" t="s">
        <v>10</v>
      </c>
      <c r="J165" s="1" t="s">
        <v>430</v>
      </c>
      <c r="K165" s="1" t="s">
        <v>323</v>
      </c>
      <c r="L165">
        <v>40</v>
      </c>
    </row>
    <row r="166" spans="1:12" x14ac:dyDescent="0.25">
      <c r="A166" s="1" t="s">
        <v>514</v>
      </c>
      <c r="B166" s="1" t="s">
        <v>94</v>
      </c>
      <c r="C166" s="1" t="s">
        <v>506</v>
      </c>
      <c r="D166" s="4">
        <v>9.5399999999999991</v>
      </c>
      <c r="E166" s="2">
        <v>19</v>
      </c>
      <c r="F166" s="1" t="s">
        <v>4</v>
      </c>
      <c r="G166" s="3">
        <v>85</v>
      </c>
      <c r="H166" s="1" t="s">
        <v>38</v>
      </c>
      <c r="I166" s="1" t="s">
        <v>384</v>
      </c>
      <c r="J166" s="1" t="s">
        <v>15</v>
      </c>
      <c r="K166" s="1" t="s">
        <v>14</v>
      </c>
      <c r="L166">
        <v>39</v>
      </c>
    </row>
    <row r="167" spans="1:12" x14ac:dyDescent="0.25">
      <c r="A167" s="1" t="s">
        <v>454</v>
      </c>
      <c r="B167" s="1" t="s">
        <v>453</v>
      </c>
      <c r="C167" s="1" t="s">
        <v>211</v>
      </c>
      <c r="D167" s="4">
        <v>8.18</v>
      </c>
      <c r="E167" s="2">
        <v>19</v>
      </c>
      <c r="F167" s="1" t="s">
        <v>384</v>
      </c>
      <c r="G167" s="3">
        <v>75</v>
      </c>
      <c r="H167" s="1" t="s">
        <v>10</v>
      </c>
      <c r="I167" s="1" t="s">
        <v>10</v>
      </c>
      <c r="J167" s="1" t="s">
        <v>15</v>
      </c>
      <c r="K167" s="1" t="s">
        <v>14</v>
      </c>
      <c r="L167">
        <v>39</v>
      </c>
    </row>
    <row r="168" spans="1:12" x14ac:dyDescent="0.25">
      <c r="A168" s="1" t="s">
        <v>445</v>
      </c>
      <c r="B168" s="1" t="s">
        <v>444</v>
      </c>
      <c r="C168" s="1" t="s">
        <v>443</v>
      </c>
      <c r="D168" s="4">
        <v>8.08</v>
      </c>
      <c r="E168" s="2">
        <v>19</v>
      </c>
      <c r="F168" s="1" t="s">
        <v>384</v>
      </c>
      <c r="G168" s="3">
        <v>70</v>
      </c>
      <c r="H168" s="1" t="s">
        <v>10</v>
      </c>
      <c r="I168" s="1" t="s">
        <v>10</v>
      </c>
      <c r="J168" s="1" t="s">
        <v>15</v>
      </c>
      <c r="K168" s="1" t="s">
        <v>14</v>
      </c>
      <c r="L168">
        <v>39</v>
      </c>
    </row>
    <row r="169" spans="1:12" x14ac:dyDescent="0.25">
      <c r="A169" s="1" t="s">
        <v>403</v>
      </c>
      <c r="B169" s="1" t="s">
        <v>402</v>
      </c>
      <c r="C169" s="1" t="s">
        <v>390</v>
      </c>
      <c r="D169" s="4">
        <v>7.81</v>
      </c>
      <c r="E169" s="2">
        <v>19</v>
      </c>
      <c r="F169" s="1" t="s">
        <v>10</v>
      </c>
      <c r="G169" s="3">
        <v>80</v>
      </c>
      <c r="H169" s="1" t="s">
        <v>38</v>
      </c>
      <c r="I169" s="1" t="s">
        <v>10</v>
      </c>
      <c r="J169" s="1" t="s">
        <v>15</v>
      </c>
      <c r="K169" s="1" t="s">
        <v>14</v>
      </c>
      <c r="L169">
        <v>39</v>
      </c>
    </row>
    <row r="170" spans="1:12" x14ac:dyDescent="0.25">
      <c r="A170" s="1" t="s">
        <v>242</v>
      </c>
      <c r="B170" s="1" t="s">
        <v>241</v>
      </c>
      <c r="C170" s="1" t="s">
        <v>75</v>
      </c>
      <c r="D170" s="4">
        <v>7.35</v>
      </c>
      <c r="E170" s="2">
        <v>19</v>
      </c>
      <c r="F170" s="1" t="s">
        <v>10</v>
      </c>
      <c r="G170" s="3">
        <v>75</v>
      </c>
      <c r="H170" s="1" t="s">
        <v>10</v>
      </c>
      <c r="I170" s="1" t="s">
        <v>10</v>
      </c>
      <c r="J170" s="1" t="s">
        <v>15</v>
      </c>
      <c r="K170" s="1" t="s">
        <v>14</v>
      </c>
      <c r="L170">
        <v>39</v>
      </c>
    </row>
    <row r="171" spans="1:12" x14ac:dyDescent="0.25">
      <c r="A171" s="1" t="s">
        <v>223</v>
      </c>
      <c r="B171" s="1" t="s">
        <v>222</v>
      </c>
      <c r="C171" s="1" t="s">
        <v>221</v>
      </c>
      <c r="D171" s="4">
        <v>7.3</v>
      </c>
      <c r="E171" s="2">
        <v>19</v>
      </c>
      <c r="F171" s="1" t="s">
        <v>10</v>
      </c>
      <c r="G171" s="3">
        <v>70</v>
      </c>
      <c r="H171" s="1" t="s">
        <v>10</v>
      </c>
      <c r="I171" s="1" t="s">
        <v>10</v>
      </c>
      <c r="J171" s="1" t="s">
        <v>15</v>
      </c>
      <c r="K171" s="1" t="s">
        <v>14</v>
      </c>
      <c r="L171">
        <v>39</v>
      </c>
    </row>
    <row r="172" spans="1:12" x14ac:dyDescent="0.25">
      <c r="A172" s="1" t="s">
        <v>86</v>
      </c>
      <c r="B172" s="1" t="s">
        <v>85</v>
      </c>
      <c r="C172" s="1" t="s">
        <v>84</v>
      </c>
      <c r="D172" s="4">
        <v>7.06</v>
      </c>
      <c r="E172" s="2">
        <v>19</v>
      </c>
      <c r="F172" s="1" t="s">
        <v>10</v>
      </c>
      <c r="G172" s="3">
        <v>75</v>
      </c>
      <c r="H172" s="1" t="s">
        <v>10</v>
      </c>
      <c r="I172" s="1" t="s">
        <v>10</v>
      </c>
      <c r="J172" s="1" t="s">
        <v>15</v>
      </c>
      <c r="K172" s="1" t="s">
        <v>14</v>
      </c>
      <c r="L172">
        <v>39</v>
      </c>
    </row>
    <row r="173" spans="1:12" x14ac:dyDescent="0.25">
      <c r="A173" s="1" t="s">
        <v>18</v>
      </c>
      <c r="B173" s="1" t="s">
        <v>17</v>
      </c>
      <c r="C173" s="1" t="s">
        <v>16</v>
      </c>
      <c r="D173" s="4">
        <v>7.01</v>
      </c>
      <c r="E173" s="2">
        <v>19</v>
      </c>
      <c r="F173" s="1" t="s">
        <v>10</v>
      </c>
      <c r="G173" s="3">
        <v>70</v>
      </c>
      <c r="H173" s="1" t="s">
        <v>10</v>
      </c>
      <c r="I173" s="1" t="s">
        <v>10</v>
      </c>
      <c r="J173" s="1" t="s">
        <v>15</v>
      </c>
      <c r="K173" s="1" t="s">
        <v>14</v>
      </c>
      <c r="L173">
        <v>39</v>
      </c>
    </row>
    <row r="174" spans="1:12" x14ac:dyDescent="0.25">
      <c r="A174" s="1" t="s">
        <v>439</v>
      </c>
      <c r="B174" s="1" t="s">
        <v>438</v>
      </c>
      <c r="C174" s="1" t="s">
        <v>437</v>
      </c>
      <c r="D174" s="4">
        <v>8.0500000000000007</v>
      </c>
      <c r="E174" s="2">
        <v>21</v>
      </c>
      <c r="F174" s="1" t="s">
        <v>384</v>
      </c>
      <c r="G174" s="3">
        <v>75</v>
      </c>
      <c r="H174" s="1" t="s">
        <v>10</v>
      </c>
      <c r="I174" s="1" t="s">
        <v>10</v>
      </c>
      <c r="J174" s="1" t="s">
        <v>134</v>
      </c>
      <c r="K174" s="1" t="s">
        <v>14</v>
      </c>
      <c r="L174">
        <v>40</v>
      </c>
    </row>
    <row r="175" spans="1:12" x14ac:dyDescent="0.25">
      <c r="A175" s="1" t="s">
        <v>389</v>
      </c>
      <c r="B175" s="1" t="s">
        <v>388</v>
      </c>
      <c r="C175" s="1" t="s">
        <v>387</v>
      </c>
      <c r="D175" s="4">
        <v>7.72</v>
      </c>
      <c r="E175" s="2">
        <v>21</v>
      </c>
      <c r="F175" s="1" t="s">
        <v>10</v>
      </c>
      <c r="G175" s="3">
        <v>75</v>
      </c>
      <c r="H175" s="1" t="s">
        <v>10</v>
      </c>
      <c r="I175" s="1" t="s">
        <v>10</v>
      </c>
      <c r="J175" s="1" t="s">
        <v>134</v>
      </c>
      <c r="K175" s="1" t="s">
        <v>14</v>
      </c>
      <c r="L175">
        <v>40</v>
      </c>
    </row>
    <row r="176" spans="1:12" x14ac:dyDescent="0.25">
      <c r="A176" s="1" t="s">
        <v>136</v>
      </c>
      <c r="B176" s="1" t="s">
        <v>135</v>
      </c>
      <c r="C176" s="1" t="s">
        <v>108</v>
      </c>
      <c r="D176" s="4">
        <v>7.14</v>
      </c>
      <c r="E176" s="2">
        <v>21</v>
      </c>
      <c r="F176" s="1" t="s">
        <v>10</v>
      </c>
      <c r="G176" s="3">
        <v>75</v>
      </c>
      <c r="H176" s="1" t="s">
        <v>10</v>
      </c>
      <c r="I176" s="1" t="s">
        <v>10</v>
      </c>
      <c r="J176" s="1" t="s">
        <v>134</v>
      </c>
      <c r="K176" s="1" t="s">
        <v>14</v>
      </c>
      <c r="L176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activeCell="G23" sqref="G23"/>
    </sheetView>
  </sheetViews>
  <sheetFormatPr defaultRowHeight="12.75" x14ac:dyDescent="0.2"/>
  <cols>
    <col min="1" max="1" width="4" style="16" bestFit="1" customWidth="1"/>
    <col min="2" max="2" width="12.28515625" style="68" customWidth="1"/>
    <col min="3" max="3" width="18.7109375" style="71" bestFit="1" customWidth="1"/>
    <col min="4" max="4" width="8" style="71" bestFit="1" customWidth="1"/>
    <col min="5" max="5" width="10.42578125" style="68" bestFit="1" customWidth="1"/>
    <col min="6" max="6" width="5.5703125" style="68" bestFit="1" customWidth="1"/>
    <col min="7" max="7" width="36.28515625" style="68" bestFit="1" customWidth="1"/>
    <col min="8" max="9" width="9.140625" style="68" hidden="1" customWidth="1"/>
    <col min="10" max="10" width="9.140625" style="72" hidden="1" customWidth="1"/>
    <col min="11" max="11" width="8.140625" style="73" customWidth="1"/>
    <col min="12" max="12" width="8.140625" style="68" bestFit="1" customWidth="1"/>
    <col min="13" max="13" width="6.7109375" style="72" customWidth="1"/>
    <col min="14" max="14" width="7.28515625" style="68" customWidth="1"/>
    <col min="15" max="15" width="9.140625" style="68"/>
    <col min="16" max="16" width="9.140625" style="68" hidden="1" customWidth="1"/>
    <col min="17" max="17" width="9.140625" style="16" hidden="1" customWidth="1"/>
    <col min="18" max="18" width="9.140625" style="16" customWidth="1"/>
    <col min="19" max="19" width="9.140625" style="16"/>
    <col min="20" max="20" width="7.7109375" style="16" bestFit="1" customWidth="1"/>
    <col min="21" max="21" width="12" style="16" bestFit="1" customWidth="1"/>
    <col min="22" max="22" width="11.5703125" style="16" hidden="1" customWidth="1"/>
    <col min="23" max="23" width="13.5703125" style="16" hidden="1" customWidth="1"/>
    <col min="24" max="24" width="12.28515625" style="16" hidden="1" customWidth="1"/>
    <col min="25" max="25" width="15.7109375" style="15" hidden="1" customWidth="1"/>
    <col min="26" max="28" width="9.140625" style="15" hidden="1" customWidth="1"/>
    <col min="29" max="29" width="16.28515625" style="15" hidden="1" customWidth="1"/>
    <col min="30" max="40" width="9.140625" style="15" hidden="1" customWidth="1"/>
    <col min="41" max="42" width="0" style="15" hidden="1" customWidth="1"/>
    <col min="43" max="16384" width="9.140625" style="15"/>
  </cols>
  <sheetData>
    <row r="1" spans="1:41" ht="17.25" x14ac:dyDescent="0.3">
      <c r="A1" s="55"/>
      <c r="B1" s="55"/>
      <c r="C1" s="55"/>
      <c r="D1" s="56"/>
      <c r="E1" s="57"/>
      <c r="F1" s="57"/>
      <c r="G1" s="57"/>
      <c r="H1" s="57"/>
      <c r="I1" s="57"/>
      <c r="J1" s="58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4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41" ht="16.5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41" ht="15.75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51"/>
    </row>
    <row r="5" spans="1:41" ht="16.5" thickBot="1" x14ac:dyDescent="0.3">
      <c r="A5" s="47"/>
      <c r="B5" s="79" t="s">
        <v>869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41" ht="45" x14ac:dyDescent="0.2">
      <c r="A6" s="17" t="s">
        <v>528</v>
      </c>
      <c r="B6" s="18" t="s">
        <v>529</v>
      </c>
      <c r="C6" s="18" t="s">
        <v>530</v>
      </c>
      <c r="D6" s="18" t="s">
        <v>523</v>
      </c>
      <c r="E6" s="18" t="s">
        <v>531</v>
      </c>
      <c r="F6" s="18" t="s">
        <v>527</v>
      </c>
      <c r="G6" s="18" t="s">
        <v>532</v>
      </c>
      <c r="H6" s="18" t="s">
        <v>533</v>
      </c>
      <c r="I6" s="18" t="s">
        <v>534</v>
      </c>
      <c r="J6" s="19" t="s">
        <v>521</v>
      </c>
      <c r="K6" s="78" t="s">
        <v>522</v>
      </c>
      <c r="L6" s="78" t="s">
        <v>535</v>
      </c>
      <c r="M6" s="78" t="s">
        <v>519</v>
      </c>
      <c r="N6" s="78" t="s">
        <v>518</v>
      </c>
      <c r="O6" s="78" t="s">
        <v>517</v>
      </c>
      <c r="P6" s="78" t="s">
        <v>536</v>
      </c>
      <c r="Q6" s="78" t="s">
        <v>537</v>
      </c>
      <c r="R6" s="78" t="s">
        <v>538</v>
      </c>
      <c r="S6" s="78" t="s">
        <v>539</v>
      </c>
      <c r="T6" s="78" t="s">
        <v>540</v>
      </c>
      <c r="U6" s="78" t="s">
        <v>541</v>
      </c>
      <c r="V6" s="18" t="s">
        <v>542</v>
      </c>
      <c r="W6" s="18" t="s">
        <v>543</v>
      </c>
      <c r="X6" s="20"/>
      <c r="Y6" s="52" t="s">
        <v>859</v>
      </c>
      <c r="Z6" s="52"/>
      <c r="AA6" s="52"/>
      <c r="AB6" s="53"/>
    </row>
    <row r="7" spans="1:41" ht="15" x14ac:dyDescent="0.25">
      <c r="A7" s="21">
        <v>1</v>
      </c>
      <c r="B7" s="74" t="s">
        <v>379</v>
      </c>
      <c r="C7" s="74" t="s">
        <v>378</v>
      </c>
      <c r="D7" s="74" t="s">
        <v>377</v>
      </c>
      <c r="E7" s="74" t="s">
        <v>179</v>
      </c>
      <c r="F7" s="61" t="str">
        <f>LEFT(E7,2)</f>
        <v>40</v>
      </c>
      <c r="G7" s="74" t="s">
        <v>178</v>
      </c>
      <c r="H7" s="23" t="s">
        <v>858</v>
      </c>
      <c r="I7" s="23" t="s">
        <v>545</v>
      </c>
      <c r="J7" s="75">
        <v>21</v>
      </c>
      <c r="K7" s="76">
        <v>8.5399999999999991</v>
      </c>
      <c r="L7" s="74" t="s">
        <v>384</v>
      </c>
      <c r="M7" s="77">
        <v>80</v>
      </c>
      <c r="N7" s="74" t="s">
        <v>38</v>
      </c>
      <c r="O7" s="74" t="s">
        <v>384</v>
      </c>
      <c r="P7" s="22">
        <v>1</v>
      </c>
      <c r="Q7" s="21">
        <v>1</v>
      </c>
      <c r="R7" s="24">
        <v>770000</v>
      </c>
      <c r="S7" s="24">
        <f>IF(O7="Khá",R7,R7+50000)</f>
        <v>820000</v>
      </c>
      <c r="T7" s="24">
        <v>5</v>
      </c>
      <c r="U7" s="24">
        <f>S7*T7</f>
        <v>4100000</v>
      </c>
      <c r="V7" s="25">
        <f>SUM(U7:U9)</f>
        <v>11800000</v>
      </c>
      <c r="W7" s="15"/>
      <c r="X7" s="26" t="e">
        <f>V7-#REF!</f>
        <v>#REF!</v>
      </c>
      <c r="Y7" s="27" t="s">
        <v>534</v>
      </c>
      <c r="Z7" s="28" t="s">
        <v>544</v>
      </c>
      <c r="AA7" s="28" t="s">
        <v>546</v>
      </c>
      <c r="AB7" s="28" t="s">
        <v>547</v>
      </c>
      <c r="AK7" s="15">
        <f>COUNTIF(O7:O25,#REF!)</f>
        <v>0</v>
      </c>
      <c r="AL7" s="15">
        <f>SUM(AK7:AK9)</f>
        <v>15</v>
      </c>
      <c r="AO7" s="15">
        <f>COUNTIF(O7:O30,#REF!)</f>
        <v>0</v>
      </c>
    </row>
    <row r="8" spans="1:41" ht="15" x14ac:dyDescent="0.25">
      <c r="A8" s="21">
        <v>2</v>
      </c>
      <c r="B8" s="74" t="s">
        <v>552</v>
      </c>
      <c r="C8" s="74" t="s">
        <v>683</v>
      </c>
      <c r="D8" s="74" t="s">
        <v>47</v>
      </c>
      <c r="E8" s="74" t="s">
        <v>210</v>
      </c>
      <c r="F8" s="61" t="str">
        <f>LEFT(E8,2)</f>
        <v>40</v>
      </c>
      <c r="G8" s="74" t="s">
        <v>178</v>
      </c>
      <c r="H8" s="23" t="s">
        <v>858</v>
      </c>
      <c r="I8" s="23" t="s">
        <v>545</v>
      </c>
      <c r="J8" s="75">
        <v>21</v>
      </c>
      <c r="K8" s="76">
        <v>7.92</v>
      </c>
      <c r="L8" s="74" t="s">
        <v>10</v>
      </c>
      <c r="M8" s="77">
        <v>75</v>
      </c>
      <c r="N8" s="74" t="s">
        <v>10</v>
      </c>
      <c r="O8" s="74" t="s">
        <v>10</v>
      </c>
      <c r="P8" s="22">
        <v>1</v>
      </c>
      <c r="Q8" s="21">
        <v>1</v>
      </c>
      <c r="R8" s="24">
        <v>770000</v>
      </c>
      <c r="S8" s="24">
        <f>IF(O8="Khá",R8,R8+50000)</f>
        <v>770000</v>
      </c>
      <c r="T8" s="24">
        <v>5</v>
      </c>
      <c r="U8" s="24">
        <f>S8*T8</f>
        <v>3850000</v>
      </c>
      <c r="V8" s="25"/>
      <c r="W8" s="15"/>
      <c r="X8" s="29"/>
      <c r="Y8" s="28" t="s">
        <v>545</v>
      </c>
      <c r="Z8" s="30">
        <v>770</v>
      </c>
      <c r="AA8" s="31"/>
      <c r="AB8" s="30">
        <v>670</v>
      </c>
      <c r="AC8" s="35"/>
      <c r="AD8" s="35"/>
      <c r="AE8" s="35"/>
      <c r="AF8" s="35"/>
      <c r="AG8" s="62">
        <f>IF(O8="Khá",30000,IF(O8="Xuất sắc",150000,100000))</f>
        <v>30000</v>
      </c>
      <c r="AK8" s="15">
        <f>COUNTIF(O7:O25,O21)</f>
        <v>14</v>
      </c>
    </row>
    <row r="9" spans="1:41" ht="15" x14ac:dyDescent="0.25">
      <c r="A9" s="21">
        <v>3</v>
      </c>
      <c r="B9" s="74" t="s">
        <v>553</v>
      </c>
      <c r="C9" s="74" t="s">
        <v>684</v>
      </c>
      <c r="D9" s="74" t="s">
        <v>685</v>
      </c>
      <c r="E9" s="74" t="s">
        <v>210</v>
      </c>
      <c r="F9" s="61" t="str">
        <f>LEFT(E9,2)</f>
        <v>40</v>
      </c>
      <c r="G9" s="74" t="s">
        <v>178</v>
      </c>
      <c r="H9" s="23" t="s">
        <v>858</v>
      </c>
      <c r="I9" s="23" t="s">
        <v>545</v>
      </c>
      <c r="J9" s="75">
        <v>21</v>
      </c>
      <c r="K9" s="76">
        <v>7.62</v>
      </c>
      <c r="L9" s="74" t="s">
        <v>10</v>
      </c>
      <c r="M9" s="77">
        <v>70</v>
      </c>
      <c r="N9" s="74" t="s">
        <v>10</v>
      </c>
      <c r="O9" s="74" t="s">
        <v>10</v>
      </c>
      <c r="P9" s="22">
        <v>1</v>
      </c>
      <c r="Q9" s="21">
        <v>1</v>
      </c>
      <c r="R9" s="24">
        <v>770000</v>
      </c>
      <c r="S9" s="24">
        <f>IF(O9="Khá",R9,R9+50000)</f>
        <v>770000</v>
      </c>
      <c r="T9" s="24">
        <v>5</v>
      </c>
      <c r="U9" s="24">
        <f>S9*T9</f>
        <v>3850000</v>
      </c>
      <c r="V9" s="25"/>
      <c r="W9" s="15"/>
      <c r="X9" s="26"/>
      <c r="Y9" s="32" t="s">
        <v>548</v>
      </c>
      <c r="Z9" s="31">
        <v>650</v>
      </c>
      <c r="AA9" s="31"/>
      <c r="AB9" s="31">
        <v>570</v>
      </c>
      <c r="AK9" s="15">
        <v>1</v>
      </c>
    </row>
    <row r="10" spans="1:41" ht="15" x14ac:dyDescent="0.25">
      <c r="A10" s="21">
        <v>4</v>
      </c>
      <c r="B10" s="74" t="s">
        <v>566</v>
      </c>
      <c r="C10" s="74" t="s">
        <v>699</v>
      </c>
      <c r="D10" s="74" t="s">
        <v>71</v>
      </c>
      <c r="E10" s="74" t="s">
        <v>383</v>
      </c>
      <c r="F10" s="61" t="str">
        <f>LEFT(E10,2)</f>
        <v>40</v>
      </c>
      <c r="G10" s="74" t="s">
        <v>526</v>
      </c>
      <c r="H10" s="23" t="s">
        <v>858</v>
      </c>
      <c r="I10" s="23" t="s">
        <v>545</v>
      </c>
      <c r="J10" s="75">
        <v>24</v>
      </c>
      <c r="K10" s="76">
        <v>8.34</v>
      </c>
      <c r="L10" s="74" t="s">
        <v>384</v>
      </c>
      <c r="M10" s="77">
        <v>80</v>
      </c>
      <c r="N10" s="74" t="s">
        <v>38</v>
      </c>
      <c r="O10" s="74" t="s">
        <v>384</v>
      </c>
      <c r="P10" s="22">
        <v>1</v>
      </c>
      <c r="Q10" s="21">
        <v>1</v>
      </c>
      <c r="R10" s="24">
        <v>770000</v>
      </c>
      <c r="S10" s="24">
        <f>IF(O10="Khá",R10,R10+50000)</f>
        <v>820000</v>
      </c>
      <c r="T10" s="24">
        <v>5</v>
      </c>
      <c r="U10" s="24">
        <f>S10*T10</f>
        <v>4100000</v>
      </c>
      <c r="V10" s="25">
        <f>SUM(U10:U12)</f>
        <v>11800000</v>
      </c>
      <c r="W10" s="15"/>
      <c r="X10" s="33"/>
    </row>
    <row r="11" spans="1:41" ht="15" x14ac:dyDescent="0.25">
      <c r="A11" s="21">
        <v>5</v>
      </c>
      <c r="B11" s="74" t="s">
        <v>560</v>
      </c>
      <c r="C11" s="74" t="s">
        <v>692</v>
      </c>
      <c r="D11" s="74" t="s">
        <v>330</v>
      </c>
      <c r="E11" s="74" t="s">
        <v>842</v>
      </c>
      <c r="F11" s="61" t="str">
        <f>LEFT(E11,2)</f>
        <v>40</v>
      </c>
      <c r="G11" s="74" t="s">
        <v>526</v>
      </c>
      <c r="H11" s="23" t="s">
        <v>858</v>
      </c>
      <c r="I11" s="23" t="s">
        <v>545</v>
      </c>
      <c r="J11" s="75">
        <v>24</v>
      </c>
      <c r="K11" s="76">
        <v>8.1300000000000008</v>
      </c>
      <c r="L11" s="74" t="s">
        <v>384</v>
      </c>
      <c r="M11" s="77">
        <v>70</v>
      </c>
      <c r="N11" s="74" t="s">
        <v>10</v>
      </c>
      <c r="O11" s="74" t="s">
        <v>10</v>
      </c>
      <c r="P11" s="22">
        <v>1</v>
      </c>
      <c r="Q11" s="21">
        <v>1</v>
      </c>
      <c r="R11" s="24">
        <v>770000</v>
      </c>
      <c r="S11" s="24">
        <f>IF(O11="Khá",R11,R11+50000)</f>
        <v>770000</v>
      </c>
      <c r="T11" s="24">
        <v>5</v>
      </c>
      <c r="U11" s="24">
        <f>S11*T11</f>
        <v>3850000</v>
      </c>
      <c r="V11" s="25"/>
      <c r="W11" s="15"/>
      <c r="X11" s="33"/>
    </row>
    <row r="12" spans="1:41" ht="15" x14ac:dyDescent="0.25">
      <c r="A12" s="21">
        <v>6</v>
      </c>
      <c r="B12" s="74" t="s">
        <v>567</v>
      </c>
      <c r="C12" s="74" t="s">
        <v>700</v>
      </c>
      <c r="D12" s="74" t="s">
        <v>355</v>
      </c>
      <c r="E12" s="74" t="s">
        <v>383</v>
      </c>
      <c r="F12" s="61" t="str">
        <f>LEFT(E12,2)</f>
        <v>40</v>
      </c>
      <c r="G12" s="74" t="s">
        <v>526</v>
      </c>
      <c r="H12" s="23" t="s">
        <v>858</v>
      </c>
      <c r="I12" s="23" t="s">
        <v>545</v>
      </c>
      <c r="J12" s="75">
        <v>24</v>
      </c>
      <c r="K12" s="76">
        <v>8.09</v>
      </c>
      <c r="L12" s="74" t="s">
        <v>384</v>
      </c>
      <c r="M12" s="77">
        <v>75</v>
      </c>
      <c r="N12" s="74" t="s">
        <v>10</v>
      </c>
      <c r="O12" s="74" t="s">
        <v>10</v>
      </c>
      <c r="P12" s="22">
        <v>1</v>
      </c>
      <c r="Q12" s="21">
        <v>1</v>
      </c>
      <c r="R12" s="24">
        <v>770000</v>
      </c>
      <c r="S12" s="24">
        <f>IF(O12="Khá",R12,R12+50000)</f>
        <v>770000</v>
      </c>
      <c r="T12" s="24">
        <v>5</v>
      </c>
      <c r="U12" s="24">
        <f>S12*T12</f>
        <v>3850000</v>
      </c>
      <c r="V12" s="25"/>
      <c r="W12" s="15"/>
      <c r="X12" s="33" t="e">
        <f>V12-#REF!</f>
        <v>#REF!</v>
      </c>
      <c r="Y12" s="34" t="e">
        <f>V12-#REF!</f>
        <v>#REF!</v>
      </c>
    </row>
    <row r="13" spans="1:41" ht="15" x14ac:dyDescent="0.25">
      <c r="A13" s="21">
        <v>7</v>
      </c>
      <c r="B13" s="74" t="s">
        <v>493</v>
      </c>
      <c r="C13" s="74" t="s">
        <v>118</v>
      </c>
      <c r="D13" s="74" t="s">
        <v>492</v>
      </c>
      <c r="E13" s="74" t="s">
        <v>55</v>
      </c>
      <c r="F13" s="61" t="str">
        <f>LEFT(E13,2)</f>
        <v>40</v>
      </c>
      <c r="G13" s="74" t="s">
        <v>856</v>
      </c>
      <c r="H13" s="23" t="s">
        <v>858</v>
      </c>
      <c r="I13" s="23" t="s">
        <v>545</v>
      </c>
      <c r="J13" s="75">
        <v>18</v>
      </c>
      <c r="K13" s="76">
        <v>8.32</v>
      </c>
      <c r="L13" s="74" t="s">
        <v>384</v>
      </c>
      <c r="M13" s="77">
        <v>85</v>
      </c>
      <c r="N13" s="74" t="s">
        <v>38</v>
      </c>
      <c r="O13" s="74" t="s">
        <v>384</v>
      </c>
      <c r="P13" s="22" t="e">
        <f>MATCH(H13,#REF!,1)</f>
        <v>#REF!</v>
      </c>
      <c r="Q13" s="21" t="e">
        <f>MATCH(I13,#REF!,0)</f>
        <v>#REF!</v>
      </c>
      <c r="R13" s="24">
        <v>770000</v>
      </c>
      <c r="S13" s="24">
        <f>IF(O13="Khá",R13,R13+50000)</f>
        <v>820000</v>
      </c>
      <c r="T13" s="24">
        <v>5</v>
      </c>
      <c r="U13" s="24">
        <f>S13*T13</f>
        <v>4100000</v>
      </c>
      <c r="V13" s="24">
        <f>SUM(U13:U14)</f>
        <v>7950000</v>
      </c>
      <c r="W13" s="15"/>
      <c r="X13" s="35"/>
      <c r="Y13" s="35"/>
      <c r="Z13" s="35"/>
      <c r="AA13" s="35"/>
      <c r="AB13" s="35"/>
      <c r="AC13" s="35"/>
      <c r="AD13" s="35"/>
      <c r="AE13" s="35"/>
      <c r="AF13" s="62">
        <f>IF(O13="Khá",30000,IF(O13="Xuất sắc",150000,100000))</f>
        <v>100000</v>
      </c>
    </row>
    <row r="14" spans="1:41" ht="15" x14ac:dyDescent="0.25">
      <c r="A14" s="21">
        <v>8</v>
      </c>
      <c r="B14" s="74" t="s">
        <v>575</v>
      </c>
      <c r="C14" s="74" t="s">
        <v>709</v>
      </c>
      <c r="D14" s="74" t="s">
        <v>710</v>
      </c>
      <c r="E14" s="74" t="s">
        <v>55</v>
      </c>
      <c r="F14" s="61" t="str">
        <f>LEFT(E14,2)</f>
        <v>40</v>
      </c>
      <c r="G14" s="74" t="s">
        <v>856</v>
      </c>
      <c r="H14" s="23" t="s">
        <v>858</v>
      </c>
      <c r="I14" s="23" t="s">
        <v>545</v>
      </c>
      <c r="J14" s="75">
        <v>18</v>
      </c>
      <c r="K14" s="76">
        <v>7.71</v>
      </c>
      <c r="L14" s="74" t="s">
        <v>10</v>
      </c>
      <c r="M14" s="77">
        <v>95</v>
      </c>
      <c r="N14" s="74" t="s">
        <v>4</v>
      </c>
      <c r="O14" s="74" t="s">
        <v>10</v>
      </c>
      <c r="P14" s="22">
        <v>1</v>
      </c>
      <c r="Q14" s="21">
        <v>2</v>
      </c>
      <c r="R14" s="24">
        <v>770000</v>
      </c>
      <c r="S14" s="24">
        <f>IF(O14="Khá",R14,R14+50000)</f>
        <v>770000</v>
      </c>
      <c r="T14" s="24">
        <v>5</v>
      </c>
      <c r="U14" s="24">
        <f>S14*T14</f>
        <v>3850000</v>
      </c>
      <c r="V14" s="25"/>
      <c r="W14" s="15"/>
      <c r="X14" s="33"/>
      <c r="Y14" s="34" t="e">
        <f>V14-#REF!</f>
        <v>#REF!</v>
      </c>
    </row>
    <row r="15" spans="1:41" ht="15" x14ac:dyDescent="0.25">
      <c r="A15" s="21">
        <v>9</v>
      </c>
      <c r="B15" s="74" t="s">
        <v>576</v>
      </c>
      <c r="C15" s="74" t="s">
        <v>711</v>
      </c>
      <c r="D15" s="74" t="s">
        <v>712</v>
      </c>
      <c r="E15" s="74" t="s">
        <v>329</v>
      </c>
      <c r="F15" s="61" t="str">
        <f>LEFT(E15,2)</f>
        <v>41</v>
      </c>
      <c r="G15" s="74" t="s">
        <v>856</v>
      </c>
      <c r="H15" s="23" t="s">
        <v>858</v>
      </c>
      <c r="I15" s="23" t="s">
        <v>545</v>
      </c>
      <c r="J15" s="75">
        <v>30</v>
      </c>
      <c r="K15" s="76">
        <v>8.41</v>
      </c>
      <c r="L15" s="74" t="s">
        <v>384</v>
      </c>
      <c r="M15" s="77">
        <v>75</v>
      </c>
      <c r="N15" s="74" t="s">
        <v>10</v>
      </c>
      <c r="O15" s="74" t="s">
        <v>10</v>
      </c>
      <c r="P15" s="22">
        <v>1</v>
      </c>
      <c r="Q15" s="21">
        <v>2</v>
      </c>
      <c r="R15" s="24">
        <v>770000</v>
      </c>
      <c r="S15" s="24">
        <f>IF(O15="Khá",R15,R15+50000)</f>
        <v>770000</v>
      </c>
      <c r="T15" s="24">
        <v>5</v>
      </c>
      <c r="U15" s="24">
        <f>S15*T15</f>
        <v>3850000</v>
      </c>
      <c r="V15" s="63">
        <f>SUM(U15:U18)</f>
        <v>15400000</v>
      </c>
      <c r="W15" s="15"/>
      <c r="X15" s="33"/>
    </row>
    <row r="16" spans="1:41" ht="15" x14ac:dyDescent="0.25">
      <c r="A16" s="21">
        <v>10</v>
      </c>
      <c r="B16" s="74" t="s">
        <v>332</v>
      </c>
      <c r="C16" s="74" t="s">
        <v>331</v>
      </c>
      <c r="D16" s="74" t="s">
        <v>330</v>
      </c>
      <c r="E16" s="74" t="s">
        <v>329</v>
      </c>
      <c r="F16" s="61" t="str">
        <f>LEFT(E16,2)</f>
        <v>41</v>
      </c>
      <c r="G16" s="74" t="s">
        <v>856</v>
      </c>
      <c r="H16" s="23" t="s">
        <v>858</v>
      </c>
      <c r="I16" s="23" t="s">
        <v>545</v>
      </c>
      <c r="J16" s="75">
        <v>30</v>
      </c>
      <c r="K16" s="76">
        <v>8.17</v>
      </c>
      <c r="L16" s="74" t="s">
        <v>384</v>
      </c>
      <c r="M16" s="77">
        <v>70</v>
      </c>
      <c r="N16" s="74" t="s">
        <v>10</v>
      </c>
      <c r="O16" s="74" t="s">
        <v>10</v>
      </c>
      <c r="P16" s="22" t="e">
        <f>MATCH(H16,#REF!,1)</f>
        <v>#REF!</v>
      </c>
      <c r="Q16" s="21" t="e">
        <f>MATCH(I16,#REF!,0)</f>
        <v>#REF!</v>
      </c>
      <c r="R16" s="24">
        <v>770000</v>
      </c>
      <c r="S16" s="24">
        <f>IF(O16="Khá",R16,R16+50000)</f>
        <v>770000</v>
      </c>
      <c r="T16" s="24">
        <v>5</v>
      </c>
      <c r="U16" s="24">
        <f>S16*T16</f>
        <v>3850000</v>
      </c>
      <c r="V16" s="24"/>
      <c r="W16" s="21"/>
      <c r="X16" s="35"/>
      <c r="Y16" s="35"/>
      <c r="Z16" s="35"/>
      <c r="AA16" s="35"/>
      <c r="AB16" s="35"/>
      <c r="AC16" s="35"/>
      <c r="AD16" s="35"/>
      <c r="AE16" s="35"/>
      <c r="AF16" s="62">
        <f>IF(O16="Khá",30000,IF(O16="Xuất sắc",150000,100000))</f>
        <v>30000</v>
      </c>
    </row>
    <row r="17" spans="1:32" ht="15" x14ac:dyDescent="0.25">
      <c r="A17" s="21">
        <v>11</v>
      </c>
      <c r="B17" s="74" t="s">
        <v>579</v>
      </c>
      <c r="C17" s="74" t="s">
        <v>714</v>
      </c>
      <c r="D17" s="74" t="s">
        <v>5</v>
      </c>
      <c r="E17" s="74" t="s">
        <v>455</v>
      </c>
      <c r="F17" s="61" t="str">
        <f>LEFT(E17,2)</f>
        <v>41</v>
      </c>
      <c r="G17" s="74" t="s">
        <v>856</v>
      </c>
      <c r="H17" s="23" t="s">
        <v>858</v>
      </c>
      <c r="I17" s="23" t="s">
        <v>545</v>
      </c>
      <c r="J17" s="75">
        <v>29</v>
      </c>
      <c r="K17" s="76">
        <v>7.73</v>
      </c>
      <c r="L17" s="74" t="s">
        <v>10</v>
      </c>
      <c r="M17" s="77">
        <v>70</v>
      </c>
      <c r="N17" s="74" t="s">
        <v>10</v>
      </c>
      <c r="O17" s="74" t="s">
        <v>10</v>
      </c>
      <c r="P17" s="22">
        <v>1</v>
      </c>
      <c r="Q17" s="21">
        <v>1</v>
      </c>
      <c r="R17" s="24">
        <v>770000</v>
      </c>
      <c r="S17" s="24">
        <f>IF(O17="Khá",R17,R17+50000)</f>
        <v>770000</v>
      </c>
      <c r="T17" s="24">
        <v>5</v>
      </c>
      <c r="U17" s="24">
        <f>S17*T17</f>
        <v>3850000</v>
      </c>
      <c r="V17" s="25"/>
      <c r="W17" s="24"/>
      <c r="X17" s="33"/>
      <c r="Y17" s="34">
        <f>V17-W17</f>
        <v>0</v>
      </c>
    </row>
    <row r="18" spans="1:32" ht="15" x14ac:dyDescent="0.25">
      <c r="A18" s="21">
        <v>12</v>
      </c>
      <c r="B18" s="74" t="s">
        <v>582</v>
      </c>
      <c r="C18" s="74" t="s">
        <v>719</v>
      </c>
      <c r="D18" s="74" t="s">
        <v>720</v>
      </c>
      <c r="E18" s="74" t="s">
        <v>843</v>
      </c>
      <c r="F18" s="61" t="str">
        <f>LEFT(E18,2)</f>
        <v>41</v>
      </c>
      <c r="G18" s="74" t="s">
        <v>856</v>
      </c>
      <c r="H18" s="23" t="s">
        <v>858</v>
      </c>
      <c r="I18" s="23" t="s">
        <v>545</v>
      </c>
      <c r="J18" s="75">
        <v>29</v>
      </c>
      <c r="K18" s="76">
        <v>7.48</v>
      </c>
      <c r="L18" s="74" t="s">
        <v>10</v>
      </c>
      <c r="M18" s="77">
        <v>80</v>
      </c>
      <c r="N18" s="74" t="s">
        <v>38</v>
      </c>
      <c r="O18" s="74" t="s">
        <v>10</v>
      </c>
      <c r="P18" s="22">
        <v>1</v>
      </c>
      <c r="Q18" s="21">
        <v>1</v>
      </c>
      <c r="R18" s="24">
        <v>770000</v>
      </c>
      <c r="S18" s="24">
        <f>IF(O18="Khá",R18,R18+50000)</f>
        <v>770000</v>
      </c>
      <c r="T18" s="24">
        <v>5</v>
      </c>
      <c r="U18" s="24">
        <f>S18*T18</f>
        <v>3850000</v>
      </c>
      <c r="V18" s="25"/>
      <c r="W18" s="24"/>
      <c r="X18" s="33"/>
      <c r="Y18" s="34">
        <f>V18-W18</f>
        <v>0</v>
      </c>
    </row>
    <row r="19" spans="1:32" ht="15" x14ac:dyDescent="0.25">
      <c r="A19" s="21">
        <v>13</v>
      </c>
      <c r="B19" s="74" t="s">
        <v>593</v>
      </c>
      <c r="C19" s="74" t="s">
        <v>733</v>
      </c>
      <c r="D19" s="74" t="s">
        <v>47</v>
      </c>
      <c r="E19" s="74" t="s">
        <v>845</v>
      </c>
      <c r="F19" s="61" t="str">
        <f>LEFT(E19,2)</f>
        <v>40</v>
      </c>
      <c r="G19" s="74" t="s">
        <v>8</v>
      </c>
      <c r="H19" s="23" t="s">
        <v>858</v>
      </c>
      <c r="I19" s="23" t="s">
        <v>545</v>
      </c>
      <c r="J19" s="75">
        <v>22</v>
      </c>
      <c r="K19" s="76">
        <v>8.18</v>
      </c>
      <c r="L19" s="74" t="s">
        <v>384</v>
      </c>
      <c r="M19" s="77">
        <v>80</v>
      </c>
      <c r="N19" s="74" t="s">
        <v>38</v>
      </c>
      <c r="O19" s="74" t="s">
        <v>384</v>
      </c>
      <c r="P19" s="35"/>
      <c r="Q19" s="35"/>
      <c r="R19" s="24">
        <v>770000</v>
      </c>
      <c r="S19" s="24">
        <f>IF(O19="Khá",R19,R19+50000)</f>
        <v>820000</v>
      </c>
      <c r="T19" s="24">
        <v>5</v>
      </c>
      <c r="U19" s="24">
        <f>S19*T19</f>
        <v>4100000</v>
      </c>
      <c r="V19" s="63">
        <f>SUM(U19:U30)</f>
        <v>46700000</v>
      </c>
      <c r="X19" s="33"/>
    </row>
    <row r="20" spans="1:32" ht="15" x14ac:dyDescent="0.25">
      <c r="A20" s="21">
        <v>14</v>
      </c>
      <c r="B20" s="74" t="s">
        <v>630</v>
      </c>
      <c r="C20" s="74" t="s">
        <v>776</v>
      </c>
      <c r="D20" s="74" t="s">
        <v>159</v>
      </c>
      <c r="E20" s="74" t="s">
        <v>848</v>
      </c>
      <c r="F20" s="61" t="str">
        <f>LEFT(E20,2)</f>
        <v>40</v>
      </c>
      <c r="G20" s="74" t="s">
        <v>8</v>
      </c>
      <c r="H20" s="23" t="s">
        <v>858</v>
      </c>
      <c r="I20" s="23" t="s">
        <v>545</v>
      </c>
      <c r="J20" s="75">
        <v>21</v>
      </c>
      <c r="K20" s="76">
        <v>8.14</v>
      </c>
      <c r="L20" s="74" t="s">
        <v>384</v>
      </c>
      <c r="M20" s="77">
        <v>80</v>
      </c>
      <c r="N20" s="74" t="s">
        <v>38</v>
      </c>
      <c r="O20" s="74" t="s">
        <v>384</v>
      </c>
      <c r="P20" s="64"/>
      <c r="Q20" s="64"/>
      <c r="R20" s="24">
        <v>770000</v>
      </c>
      <c r="S20" s="24">
        <f>IF(O20="Khá",R20,R20+50000)</f>
        <v>820000</v>
      </c>
      <c r="T20" s="24">
        <v>5</v>
      </c>
      <c r="U20" s="24">
        <f>S20*T20</f>
        <v>4100000</v>
      </c>
      <c r="V20" s="24"/>
      <c r="X20" s="35"/>
      <c r="Y20" s="35"/>
      <c r="Z20" s="35"/>
      <c r="AA20" s="35"/>
      <c r="AB20" s="35"/>
      <c r="AC20" s="35"/>
      <c r="AD20" s="35"/>
      <c r="AE20" s="35"/>
      <c r="AF20" s="62">
        <f>IF(O20="Khá",30000,IF(O20="Xuất sắc",150000,100000))</f>
        <v>100000</v>
      </c>
    </row>
    <row r="21" spans="1:32" ht="15" x14ac:dyDescent="0.25">
      <c r="A21" s="21">
        <v>15</v>
      </c>
      <c r="B21" s="74" t="s">
        <v>360</v>
      </c>
      <c r="C21" s="74" t="s">
        <v>359</v>
      </c>
      <c r="D21" s="74" t="s">
        <v>330</v>
      </c>
      <c r="E21" s="74" t="s">
        <v>358</v>
      </c>
      <c r="F21" s="61" t="str">
        <f>LEFT(E21,2)</f>
        <v>40</v>
      </c>
      <c r="G21" s="74" t="s">
        <v>8</v>
      </c>
      <c r="H21" s="23" t="s">
        <v>858</v>
      </c>
      <c r="I21" s="23" t="s">
        <v>545</v>
      </c>
      <c r="J21" s="75">
        <v>21</v>
      </c>
      <c r="K21" s="76">
        <v>8.4499999999999993</v>
      </c>
      <c r="L21" s="74" t="s">
        <v>384</v>
      </c>
      <c r="M21" s="77">
        <v>75</v>
      </c>
      <c r="N21" s="74" t="s">
        <v>10</v>
      </c>
      <c r="O21" s="74" t="s">
        <v>10</v>
      </c>
      <c r="P21" s="64"/>
      <c r="Q21" s="64"/>
      <c r="R21" s="24">
        <v>770000</v>
      </c>
      <c r="S21" s="24">
        <f>IF(O21="Khá",R21,R21+50000)</f>
        <v>770000</v>
      </c>
      <c r="T21" s="24">
        <v>5</v>
      </c>
      <c r="U21" s="24">
        <f>S21*T21</f>
        <v>3850000</v>
      </c>
      <c r="V21" s="24"/>
      <c r="W21" s="65"/>
      <c r="X21" s="35"/>
      <c r="Y21" s="35"/>
      <c r="Z21" s="35"/>
      <c r="AA21" s="35"/>
      <c r="AB21" s="35"/>
      <c r="AC21" s="35"/>
      <c r="AD21" s="35"/>
      <c r="AE21" s="35"/>
      <c r="AF21" s="62">
        <f>IF(O21="Khá",30000,IF(O21="Xuất sắc",150000,100000))</f>
        <v>30000</v>
      </c>
    </row>
    <row r="22" spans="1:32" ht="15" x14ac:dyDescent="0.25">
      <c r="A22" s="21">
        <v>16</v>
      </c>
      <c r="B22" s="74" t="s">
        <v>620</v>
      </c>
      <c r="C22" s="74" t="s">
        <v>760</v>
      </c>
      <c r="D22" s="74" t="s">
        <v>761</v>
      </c>
      <c r="E22" s="74" t="s">
        <v>230</v>
      </c>
      <c r="F22" s="61" t="str">
        <f>LEFT(E22,2)</f>
        <v>40</v>
      </c>
      <c r="G22" s="74" t="s">
        <v>8</v>
      </c>
      <c r="H22" s="23" t="s">
        <v>858</v>
      </c>
      <c r="I22" s="23" t="s">
        <v>545</v>
      </c>
      <c r="J22" s="75">
        <v>21</v>
      </c>
      <c r="K22" s="76">
        <v>8.42</v>
      </c>
      <c r="L22" s="74" t="s">
        <v>384</v>
      </c>
      <c r="M22" s="77">
        <v>75</v>
      </c>
      <c r="N22" s="74" t="s">
        <v>10</v>
      </c>
      <c r="O22" s="74" t="s">
        <v>10</v>
      </c>
      <c r="P22" s="64"/>
      <c r="Q22" s="64"/>
      <c r="R22" s="24">
        <v>770000</v>
      </c>
      <c r="S22" s="24">
        <f>IF(O22="Khá",R22,R22+50000)</f>
        <v>770000</v>
      </c>
      <c r="T22" s="24">
        <v>5</v>
      </c>
      <c r="U22" s="24">
        <f>S22*T22</f>
        <v>3850000</v>
      </c>
      <c r="V22" s="25"/>
      <c r="X22" s="33"/>
      <c r="Y22" s="34" t="e">
        <f>V22-#REF!</f>
        <v>#REF!</v>
      </c>
    </row>
    <row r="23" spans="1:32" ht="15" x14ac:dyDescent="0.25">
      <c r="A23" s="21">
        <v>17</v>
      </c>
      <c r="B23" s="74" t="s">
        <v>637</v>
      </c>
      <c r="C23" s="74" t="s">
        <v>784</v>
      </c>
      <c r="D23" s="74" t="s">
        <v>368</v>
      </c>
      <c r="E23" s="74" t="s">
        <v>850</v>
      </c>
      <c r="F23" s="61" t="str">
        <f>LEFT(E23,2)</f>
        <v>40</v>
      </c>
      <c r="G23" s="74" t="s">
        <v>8</v>
      </c>
      <c r="H23" s="23" t="s">
        <v>858</v>
      </c>
      <c r="I23" s="23" t="s">
        <v>545</v>
      </c>
      <c r="J23" s="75">
        <v>21</v>
      </c>
      <c r="K23" s="76">
        <v>8.09</v>
      </c>
      <c r="L23" s="74" t="s">
        <v>384</v>
      </c>
      <c r="M23" s="77">
        <v>70</v>
      </c>
      <c r="N23" s="74" t="s">
        <v>10</v>
      </c>
      <c r="O23" s="74" t="s">
        <v>10</v>
      </c>
      <c r="P23" s="64"/>
      <c r="Q23" s="64"/>
      <c r="R23" s="24">
        <v>770000</v>
      </c>
      <c r="S23" s="24">
        <f>IF(O23="Khá",R23,R23+50000)</f>
        <v>770000</v>
      </c>
      <c r="T23" s="24">
        <v>5</v>
      </c>
      <c r="U23" s="24">
        <f>S23*T23</f>
        <v>3850000</v>
      </c>
      <c r="V23" s="21"/>
      <c r="W23" s="24"/>
      <c r="X23" s="33"/>
    </row>
    <row r="24" spans="1:32" ht="15" x14ac:dyDescent="0.25">
      <c r="A24" s="21">
        <v>18</v>
      </c>
      <c r="B24" s="74" t="s">
        <v>631</v>
      </c>
      <c r="C24" s="74" t="s">
        <v>777</v>
      </c>
      <c r="D24" s="74" t="s">
        <v>410</v>
      </c>
      <c r="E24" s="74" t="s">
        <v>848</v>
      </c>
      <c r="F24" s="61" t="str">
        <f>LEFT(E24,2)</f>
        <v>40</v>
      </c>
      <c r="G24" s="74" t="s">
        <v>8</v>
      </c>
      <c r="H24" s="23" t="s">
        <v>858</v>
      </c>
      <c r="I24" s="23" t="s">
        <v>545</v>
      </c>
      <c r="J24" s="75">
        <v>21</v>
      </c>
      <c r="K24" s="76">
        <v>8.02</v>
      </c>
      <c r="L24" s="74" t="s">
        <v>384</v>
      </c>
      <c r="M24" s="77">
        <v>70</v>
      </c>
      <c r="N24" s="74" t="s">
        <v>10</v>
      </c>
      <c r="O24" s="74" t="s">
        <v>10</v>
      </c>
      <c r="P24" s="64"/>
      <c r="Q24" s="64"/>
      <c r="R24" s="24">
        <v>770000</v>
      </c>
      <c r="S24" s="24">
        <f>IF(O24="Khá",R24,R24+50000)</f>
        <v>770000</v>
      </c>
      <c r="T24" s="24">
        <v>5</v>
      </c>
      <c r="U24" s="24">
        <f>S24*T24</f>
        <v>3850000</v>
      </c>
      <c r="V24" s="21"/>
      <c r="W24" s="24"/>
      <c r="X24" s="33"/>
    </row>
    <row r="25" spans="1:32" ht="15" x14ac:dyDescent="0.25">
      <c r="A25" s="21">
        <v>19</v>
      </c>
      <c r="B25" s="74" t="s">
        <v>610</v>
      </c>
      <c r="C25" s="74" t="s">
        <v>181</v>
      </c>
      <c r="D25" s="74" t="s">
        <v>208</v>
      </c>
      <c r="E25" s="74" t="s">
        <v>358</v>
      </c>
      <c r="F25" s="61" t="str">
        <f>LEFT(E25,2)</f>
        <v>40</v>
      </c>
      <c r="G25" s="74" t="s">
        <v>8</v>
      </c>
      <c r="H25" s="23" t="s">
        <v>858</v>
      </c>
      <c r="I25" s="23" t="s">
        <v>545</v>
      </c>
      <c r="J25" s="75">
        <v>21</v>
      </c>
      <c r="K25" s="76">
        <v>7.98</v>
      </c>
      <c r="L25" s="74" t="s">
        <v>10</v>
      </c>
      <c r="M25" s="77">
        <v>70</v>
      </c>
      <c r="N25" s="74" t="s">
        <v>10</v>
      </c>
      <c r="O25" s="74" t="s">
        <v>10</v>
      </c>
      <c r="P25" s="64"/>
      <c r="Q25" s="64"/>
      <c r="R25" s="24">
        <v>770000</v>
      </c>
      <c r="S25" s="24">
        <f>IF(O25="Khá",R25,R25+50000)</f>
        <v>770000</v>
      </c>
      <c r="T25" s="24">
        <v>5</v>
      </c>
      <c r="U25" s="24">
        <f>S25*T25</f>
        <v>3850000</v>
      </c>
      <c r="V25" s="21"/>
      <c r="W25" s="24"/>
      <c r="X25" s="33"/>
    </row>
    <row r="26" spans="1:32" s="67" customFormat="1" ht="15" x14ac:dyDescent="0.25">
      <c r="A26" s="21">
        <v>20</v>
      </c>
      <c r="B26" s="74" t="s">
        <v>638</v>
      </c>
      <c r="C26" s="74" t="s">
        <v>785</v>
      </c>
      <c r="D26" s="74" t="s">
        <v>84</v>
      </c>
      <c r="E26" s="74" t="s">
        <v>850</v>
      </c>
      <c r="F26" s="61" t="str">
        <f>LEFT(E26,2)</f>
        <v>40</v>
      </c>
      <c r="G26" s="74" t="s">
        <v>8</v>
      </c>
      <c r="H26" s="23" t="s">
        <v>858</v>
      </c>
      <c r="I26" s="23" t="s">
        <v>545</v>
      </c>
      <c r="J26" s="75">
        <v>21</v>
      </c>
      <c r="K26" s="76">
        <v>7.96</v>
      </c>
      <c r="L26" s="74" t="s">
        <v>10</v>
      </c>
      <c r="M26" s="77">
        <v>75</v>
      </c>
      <c r="N26" s="74" t="s">
        <v>10</v>
      </c>
      <c r="O26" s="74" t="s">
        <v>10</v>
      </c>
      <c r="P26" s="64"/>
      <c r="Q26" s="64"/>
      <c r="R26" s="24">
        <v>770000</v>
      </c>
      <c r="S26" s="24">
        <f>IF(O26="Khá",R26,R26+50000)</f>
        <v>770000</v>
      </c>
      <c r="T26" s="24">
        <v>5</v>
      </c>
      <c r="U26" s="24">
        <f>S26*T26</f>
        <v>3850000</v>
      </c>
      <c r="V26" s="25"/>
      <c r="W26" s="66"/>
    </row>
    <row r="27" spans="1:32" ht="15" x14ac:dyDescent="0.25">
      <c r="A27" s="21">
        <v>21</v>
      </c>
      <c r="B27" s="74" t="s">
        <v>621</v>
      </c>
      <c r="C27" s="74" t="s">
        <v>762</v>
      </c>
      <c r="D27" s="74" t="s">
        <v>763</v>
      </c>
      <c r="E27" s="74" t="s">
        <v>230</v>
      </c>
      <c r="F27" s="61" t="str">
        <f>LEFT(E27,2)</f>
        <v>40</v>
      </c>
      <c r="G27" s="74" t="s">
        <v>8</v>
      </c>
      <c r="H27" s="23" t="s">
        <v>858</v>
      </c>
      <c r="I27" s="23" t="s">
        <v>545</v>
      </c>
      <c r="J27" s="75">
        <v>21</v>
      </c>
      <c r="K27" s="76">
        <v>7.95</v>
      </c>
      <c r="L27" s="74" t="s">
        <v>10</v>
      </c>
      <c r="M27" s="77">
        <v>80</v>
      </c>
      <c r="N27" s="74" t="s">
        <v>38</v>
      </c>
      <c r="O27" s="74" t="s">
        <v>10</v>
      </c>
      <c r="P27" s="64"/>
      <c r="Q27" s="64"/>
      <c r="R27" s="24">
        <v>770000</v>
      </c>
      <c r="S27" s="24">
        <f>IF(O27="Khá",R27,R27+50000)</f>
        <v>770000</v>
      </c>
      <c r="T27" s="24">
        <v>5</v>
      </c>
      <c r="U27" s="24">
        <f>S27*T27</f>
        <v>3850000</v>
      </c>
      <c r="V27" s="36"/>
      <c r="W27" s="66"/>
      <c r="X27" s="15"/>
    </row>
    <row r="28" spans="1:32" ht="15" x14ac:dyDescent="0.25">
      <c r="A28" s="21">
        <v>22</v>
      </c>
      <c r="B28" s="74" t="s">
        <v>611</v>
      </c>
      <c r="C28" s="74" t="s">
        <v>752</v>
      </c>
      <c r="D28" s="74" t="s">
        <v>753</v>
      </c>
      <c r="E28" s="74" t="s">
        <v>358</v>
      </c>
      <c r="F28" s="61" t="str">
        <f>LEFT(E28,2)</f>
        <v>40</v>
      </c>
      <c r="G28" s="74" t="s">
        <v>8</v>
      </c>
      <c r="H28" s="23" t="s">
        <v>858</v>
      </c>
      <c r="I28" s="23" t="s">
        <v>545</v>
      </c>
      <c r="J28" s="75">
        <v>21</v>
      </c>
      <c r="K28" s="76">
        <v>7.93</v>
      </c>
      <c r="L28" s="74" t="s">
        <v>10</v>
      </c>
      <c r="M28" s="77">
        <v>75</v>
      </c>
      <c r="N28" s="74" t="s">
        <v>10</v>
      </c>
      <c r="O28" s="74" t="s">
        <v>10</v>
      </c>
      <c r="P28" s="64"/>
      <c r="Q28" s="64"/>
      <c r="R28" s="24">
        <v>770000</v>
      </c>
      <c r="S28" s="24">
        <f>IF(O28="Khá",R28,R28+50000)</f>
        <v>770000</v>
      </c>
      <c r="T28" s="24">
        <v>5</v>
      </c>
      <c r="U28" s="24">
        <f>S28*T28</f>
        <v>3850000</v>
      </c>
      <c r="V28" s="25"/>
      <c r="W28" s="66"/>
      <c r="X28" s="15"/>
    </row>
    <row r="29" spans="1:32" ht="15" x14ac:dyDescent="0.25">
      <c r="A29" s="21">
        <v>23</v>
      </c>
      <c r="B29" s="74" t="s">
        <v>622</v>
      </c>
      <c r="C29" s="74" t="s">
        <v>388</v>
      </c>
      <c r="D29" s="74" t="s">
        <v>764</v>
      </c>
      <c r="E29" s="74" t="s">
        <v>230</v>
      </c>
      <c r="F29" s="61" t="str">
        <f>LEFT(E29,2)</f>
        <v>40</v>
      </c>
      <c r="G29" s="74" t="s">
        <v>8</v>
      </c>
      <c r="H29" s="23" t="s">
        <v>858</v>
      </c>
      <c r="I29" s="23" t="s">
        <v>545</v>
      </c>
      <c r="J29" s="75">
        <v>21</v>
      </c>
      <c r="K29" s="76">
        <v>7.89</v>
      </c>
      <c r="L29" s="74" t="s">
        <v>10</v>
      </c>
      <c r="M29" s="77">
        <v>70</v>
      </c>
      <c r="N29" s="74" t="s">
        <v>10</v>
      </c>
      <c r="O29" s="74" t="s">
        <v>10</v>
      </c>
      <c r="P29" s="64"/>
      <c r="Q29" s="64"/>
      <c r="R29" s="24">
        <v>770000</v>
      </c>
      <c r="S29" s="24">
        <f>IF(O29="Khá",R29,R29+50000)</f>
        <v>770000</v>
      </c>
      <c r="T29" s="24">
        <v>5</v>
      </c>
      <c r="U29" s="24">
        <f>S29*T29</f>
        <v>3850000</v>
      </c>
      <c r="V29" s="36"/>
      <c r="W29" s="36"/>
      <c r="X29" s="15"/>
    </row>
    <row r="30" spans="1:32" ht="15" x14ac:dyDescent="0.25">
      <c r="A30" s="21">
        <v>24</v>
      </c>
      <c r="B30" s="74" t="s">
        <v>636</v>
      </c>
      <c r="C30" s="74" t="s">
        <v>782</v>
      </c>
      <c r="D30" s="74" t="s">
        <v>783</v>
      </c>
      <c r="E30" s="74" t="s">
        <v>849</v>
      </c>
      <c r="F30" s="61" t="str">
        <f>LEFT(E30,2)</f>
        <v>40</v>
      </c>
      <c r="G30" s="74" t="s">
        <v>8</v>
      </c>
      <c r="H30" s="23" t="s">
        <v>858</v>
      </c>
      <c r="I30" s="23" t="s">
        <v>545</v>
      </c>
      <c r="J30" s="75">
        <v>21</v>
      </c>
      <c r="K30" s="76">
        <v>7.87</v>
      </c>
      <c r="L30" s="74" t="s">
        <v>10</v>
      </c>
      <c r="M30" s="77">
        <v>95</v>
      </c>
      <c r="N30" s="74" t="s">
        <v>4</v>
      </c>
      <c r="O30" s="74" t="s">
        <v>10</v>
      </c>
      <c r="P30" s="64"/>
      <c r="Q30" s="64"/>
      <c r="R30" s="24">
        <v>770000</v>
      </c>
      <c r="S30" s="24">
        <f>IF(O30="Khá",R30,R30+50000)</f>
        <v>770000</v>
      </c>
      <c r="T30" s="24">
        <v>5</v>
      </c>
      <c r="U30" s="24">
        <f>S30*T30</f>
        <v>3850000</v>
      </c>
      <c r="V30" s="36"/>
      <c r="W30" s="36"/>
      <c r="X30" s="15"/>
    </row>
    <row r="31" spans="1:32" ht="15" x14ac:dyDescent="0.25">
      <c r="A31" s="21">
        <v>25</v>
      </c>
      <c r="B31" s="74" t="s">
        <v>272</v>
      </c>
      <c r="C31" s="74" t="s">
        <v>271</v>
      </c>
      <c r="D31" s="74" t="s">
        <v>30</v>
      </c>
      <c r="E31" s="74" t="s">
        <v>74</v>
      </c>
      <c r="F31" s="61" t="str">
        <f>LEFT(E31,2)</f>
        <v>41</v>
      </c>
      <c r="G31" s="74" t="s">
        <v>8</v>
      </c>
      <c r="H31" s="23" t="s">
        <v>858</v>
      </c>
      <c r="I31" s="23" t="s">
        <v>545</v>
      </c>
      <c r="J31" s="75">
        <v>23</v>
      </c>
      <c r="K31" s="76">
        <v>7.28</v>
      </c>
      <c r="L31" s="74" t="s">
        <v>10</v>
      </c>
      <c r="M31" s="77">
        <v>70</v>
      </c>
      <c r="N31" s="74" t="s">
        <v>10</v>
      </c>
      <c r="O31" s="74" t="s">
        <v>10</v>
      </c>
      <c r="P31" s="28"/>
      <c r="Q31" s="64"/>
      <c r="R31" s="24">
        <v>770000</v>
      </c>
      <c r="S31" s="24">
        <f>IF(O31="Khá",R31,R31+50000)</f>
        <v>770000</v>
      </c>
      <c r="T31" s="24">
        <v>5</v>
      </c>
      <c r="U31" s="24">
        <f>S31*T31</f>
        <v>3850000</v>
      </c>
    </row>
    <row r="32" spans="1:32" ht="15" x14ac:dyDescent="0.25">
      <c r="A32" s="21">
        <v>26</v>
      </c>
      <c r="B32" s="74" t="s">
        <v>414</v>
      </c>
      <c r="C32" s="74" t="s">
        <v>413</v>
      </c>
      <c r="D32" s="74" t="s">
        <v>11</v>
      </c>
      <c r="E32" s="74" t="s">
        <v>409</v>
      </c>
      <c r="F32" s="61" t="str">
        <f>LEFT(E32,2)</f>
        <v>41</v>
      </c>
      <c r="G32" s="74" t="s">
        <v>8</v>
      </c>
      <c r="H32" s="23" t="s">
        <v>858</v>
      </c>
      <c r="I32" s="23" t="s">
        <v>545</v>
      </c>
      <c r="J32" s="75">
        <v>23</v>
      </c>
      <c r="K32" s="76">
        <v>7.27</v>
      </c>
      <c r="L32" s="74" t="s">
        <v>10</v>
      </c>
      <c r="M32" s="77">
        <v>75</v>
      </c>
      <c r="N32" s="74" t="s">
        <v>10</v>
      </c>
      <c r="O32" s="74" t="s">
        <v>10</v>
      </c>
      <c r="P32" s="28"/>
      <c r="Q32" s="64"/>
      <c r="R32" s="24">
        <v>770000</v>
      </c>
      <c r="S32" s="24">
        <f>IF(O32="Khá",R32,R32+50000)</f>
        <v>770000</v>
      </c>
      <c r="T32" s="24">
        <v>5</v>
      </c>
      <c r="U32" s="24">
        <f>S32*T32</f>
        <v>3850000</v>
      </c>
    </row>
    <row r="33" spans="1:23" ht="15" x14ac:dyDescent="0.25">
      <c r="A33" s="21">
        <v>27</v>
      </c>
      <c r="B33" s="74" t="s">
        <v>486</v>
      </c>
      <c r="C33" s="74" t="s">
        <v>485</v>
      </c>
      <c r="D33" s="74" t="s">
        <v>484</v>
      </c>
      <c r="E33" s="74" t="s">
        <v>367</v>
      </c>
      <c r="F33" s="61" t="str">
        <f>LEFT(E33,2)</f>
        <v>40</v>
      </c>
      <c r="G33" s="74" t="s">
        <v>366</v>
      </c>
      <c r="H33" s="23" t="s">
        <v>858</v>
      </c>
      <c r="I33" s="23" t="s">
        <v>545</v>
      </c>
      <c r="J33" s="75">
        <v>20</v>
      </c>
      <c r="K33" s="76">
        <v>8.67</v>
      </c>
      <c r="L33" s="74" t="s">
        <v>384</v>
      </c>
      <c r="M33" s="77">
        <v>80</v>
      </c>
      <c r="N33" s="74" t="s">
        <v>38</v>
      </c>
      <c r="O33" s="74" t="s">
        <v>384</v>
      </c>
      <c r="P33" s="28"/>
      <c r="Q33" s="64"/>
      <c r="R33" s="24">
        <v>770000</v>
      </c>
      <c r="S33" s="24">
        <f>IF(O33="Khá",R33,R33+50000)</f>
        <v>820000</v>
      </c>
      <c r="T33" s="24">
        <v>5</v>
      </c>
      <c r="U33" s="24">
        <f>S33*T33</f>
        <v>4100000</v>
      </c>
      <c r="V33" s="34">
        <f>SUM(U33:U34)</f>
        <v>8200000</v>
      </c>
      <c r="W33" s="15"/>
    </row>
    <row r="34" spans="1:23" ht="15" x14ac:dyDescent="0.25">
      <c r="A34" s="21">
        <v>28</v>
      </c>
      <c r="B34" s="74" t="s">
        <v>645</v>
      </c>
      <c r="C34" s="74" t="s">
        <v>794</v>
      </c>
      <c r="D34" s="74" t="s">
        <v>686</v>
      </c>
      <c r="E34" s="74" t="s">
        <v>367</v>
      </c>
      <c r="F34" s="61" t="str">
        <f>LEFT(E34,2)</f>
        <v>40</v>
      </c>
      <c r="G34" s="74" t="s">
        <v>366</v>
      </c>
      <c r="H34" s="23" t="s">
        <v>858</v>
      </c>
      <c r="I34" s="23" t="s">
        <v>545</v>
      </c>
      <c r="J34" s="75">
        <v>20</v>
      </c>
      <c r="K34" s="76">
        <v>8.32</v>
      </c>
      <c r="L34" s="74" t="s">
        <v>384</v>
      </c>
      <c r="M34" s="77">
        <v>90</v>
      </c>
      <c r="N34" s="74" t="s">
        <v>4</v>
      </c>
      <c r="O34" s="74" t="s">
        <v>384</v>
      </c>
      <c r="P34" s="28"/>
      <c r="Q34" s="64"/>
      <c r="R34" s="24">
        <v>770000</v>
      </c>
      <c r="S34" s="24">
        <f>IF(O34="Khá",R34,R34+50000)</f>
        <v>820000</v>
      </c>
      <c r="T34" s="24">
        <v>5</v>
      </c>
      <c r="U34" s="24">
        <f>S34*T34</f>
        <v>4100000</v>
      </c>
      <c r="V34" s="69">
        <f>SUM(U34:U38)</f>
        <v>18350000</v>
      </c>
      <c r="W34" s="15"/>
    </row>
    <row r="35" spans="1:23" ht="15" x14ac:dyDescent="0.25">
      <c r="A35" s="21">
        <v>29</v>
      </c>
      <c r="B35" s="74" t="s">
        <v>470</v>
      </c>
      <c r="C35" s="74" t="s">
        <v>469</v>
      </c>
      <c r="D35" s="74" t="s">
        <v>468</v>
      </c>
      <c r="E35" s="74" t="s">
        <v>243</v>
      </c>
      <c r="F35" s="61" t="str">
        <f>LEFT(E35,2)</f>
        <v>40</v>
      </c>
      <c r="G35" s="74" t="s">
        <v>857</v>
      </c>
      <c r="H35" s="23" t="s">
        <v>858</v>
      </c>
      <c r="I35" s="23" t="s">
        <v>548</v>
      </c>
      <c r="J35" s="75">
        <v>17</v>
      </c>
      <c r="K35" s="76">
        <v>9.18</v>
      </c>
      <c r="L35" s="74" t="s">
        <v>4</v>
      </c>
      <c r="M35" s="77">
        <v>95</v>
      </c>
      <c r="N35" s="74" t="s">
        <v>4</v>
      </c>
      <c r="O35" s="74" t="s">
        <v>4</v>
      </c>
      <c r="P35" s="28"/>
      <c r="Q35" s="64"/>
      <c r="R35" s="24">
        <v>650000</v>
      </c>
      <c r="S35" s="24">
        <f>IF(O35="Khá",R35,R35+100000)</f>
        <v>750000</v>
      </c>
      <c r="T35" s="24">
        <v>5</v>
      </c>
      <c r="U35" s="24">
        <f>S35*T35</f>
        <v>3750000</v>
      </c>
      <c r="V35" s="69">
        <f>SUM(U35:U38)</f>
        <v>14250000</v>
      </c>
      <c r="W35" s="15"/>
    </row>
    <row r="36" spans="1:23" ht="15" x14ac:dyDescent="0.25">
      <c r="A36" s="21">
        <v>30</v>
      </c>
      <c r="B36" s="74" t="s">
        <v>452</v>
      </c>
      <c r="C36" s="74" t="s">
        <v>795</v>
      </c>
      <c r="D36" s="74" t="s">
        <v>406</v>
      </c>
      <c r="E36" s="74" t="s">
        <v>243</v>
      </c>
      <c r="F36" s="61" t="str">
        <f>LEFT(E36,2)</f>
        <v>40</v>
      </c>
      <c r="G36" s="74" t="s">
        <v>857</v>
      </c>
      <c r="H36" s="23" t="s">
        <v>858</v>
      </c>
      <c r="I36" s="23" t="s">
        <v>548</v>
      </c>
      <c r="J36" s="75">
        <v>17</v>
      </c>
      <c r="K36" s="76">
        <v>9.16</v>
      </c>
      <c r="L36" s="74" t="s">
        <v>4</v>
      </c>
      <c r="M36" s="77">
        <v>80</v>
      </c>
      <c r="N36" s="74" t="s">
        <v>38</v>
      </c>
      <c r="O36" s="74" t="s">
        <v>384</v>
      </c>
      <c r="P36" s="28"/>
      <c r="Q36" s="64"/>
      <c r="R36" s="24">
        <v>650000</v>
      </c>
      <c r="S36" s="24">
        <f>IF(O36="Khá",R36,R36+50000)</f>
        <v>700000</v>
      </c>
      <c r="T36" s="24">
        <v>5</v>
      </c>
      <c r="U36" s="24">
        <f>S36*T36</f>
        <v>3500000</v>
      </c>
      <c r="W36" s="15">
        <v>13756670.28125</v>
      </c>
    </row>
    <row r="37" spans="1:23" ht="15" x14ac:dyDescent="0.25">
      <c r="A37" s="21">
        <v>31</v>
      </c>
      <c r="B37" s="74" t="s">
        <v>513</v>
      </c>
      <c r="C37" s="74" t="s">
        <v>512</v>
      </c>
      <c r="D37" s="74" t="s">
        <v>98</v>
      </c>
      <c r="E37" s="74" t="s">
        <v>260</v>
      </c>
      <c r="F37" s="61" t="str">
        <f>LEFT(E37,2)</f>
        <v>40</v>
      </c>
      <c r="G37" s="74" t="s">
        <v>857</v>
      </c>
      <c r="H37" s="23" t="s">
        <v>858</v>
      </c>
      <c r="I37" s="23" t="s">
        <v>548</v>
      </c>
      <c r="J37" s="75">
        <v>17</v>
      </c>
      <c r="K37" s="76">
        <v>8.6999999999999993</v>
      </c>
      <c r="L37" s="74" t="s">
        <v>384</v>
      </c>
      <c r="M37" s="77">
        <v>85</v>
      </c>
      <c r="N37" s="74" t="s">
        <v>38</v>
      </c>
      <c r="O37" s="74" t="s">
        <v>384</v>
      </c>
      <c r="P37" s="28"/>
      <c r="Q37" s="64"/>
      <c r="R37" s="24">
        <v>650000</v>
      </c>
      <c r="S37" s="24">
        <f>IF(O37="Khá",R37,R37+50000)</f>
        <v>700000</v>
      </c>
      <c r="T37" s="24">
        <v>5</v>
      </c>
      <c r="U37" s="24">
        <f>S37*T37</f>
        <v>3500000</v>
      </c>
      <c r="W37" s="15">
        <v>10487758.53125</v>
      </c>
    </row>
    <row r="38" spans="1:23" ht="15" x14ac:dyDescent="0.25">
      <c r="A38" s="21">
        <v>32</v>
      </c>
      <c r="B38" s="74" t="s">
        <v>500</v>
      </c>
      <c r="C38" s="74" t="s">
        <v>499</v>
      </c>
      <c r="D38" s="74" t="s">
        <v>498</v>
      </c>
      <c r="E38" s="74" t="s">
        <v>260</v>
      </c>
      <c r="F38" s="61" t="str">
        <f>LEFT(E38,2)</f>
        <v>40</v>
      </c>
      <c r="G38" s="74" t="s">
        <v>857</v>
      </c>
      <c r="H38" s="23" t="s">
        <v>858</v>
      </c>
      <c r="I38" s="23" t="s">
        <v>548</v>
      </c>
      <c r="J38" s="75">
        <v>17</v>
      </c>
      <c r="K38" s="76">
        <v>8.52</v>
      </c>
      <c r="L38" s="74" t="s">
        <v>384</v>
      </c>
      <c r="M38" s="77">
        <v>90</v>
      </c>
      <c r="N38" s="74" t="s">
        <v>4</v>
      </c>
      <c r="O38" s="74" t="s">
        <v>384</v>
      </c>
      <c r="P38" s="28"/>
      <c r="Q38" s="64"/>
      <c r="R38" s="24">
        <v>650000</v>
      </c>
      <c r="S38" s="24">
        <f>IF(O38="Khá",R38,R38+50000)</f>
        <v>700000</v>
      </c>
      <c r="T38" s="24">
        <v>5</v>
      </c>
      <c r="U38" s="24">
        <f>S38*T38</f>
        <v>3500000</v>
      </c>
    </row>
    <row r="39" spans="1:23" ht="15" x14ac:dyDescent="0.25">
      <c r="A39" s="21">
        <v>33</v>
      </c>
      <c r="B39" s="74" t="s">
        <v>7</v>
      </c>
      <c r="C39" s="74" t="s">
        <v>6</v>
      </c>
      <c r="D39" s="74" t="s">
        <v>5</v>
      </c>
      <c r="E39" s="74" t="s">
        <v>2</v>
      </c>
      <c r="F39" s="61" t="str">
        <f>LEFT(E39,2)</f>
        <v>41</v>
      </c>
      <c r="G39" s="74" t="s">
        <v>857</v>
      </c>
      <c r="H39" s="23" t="s">
        <v>858</v>
      </c>
      <c r="I39" s="23" t="s">
        <v>548</v>
      </c>
      <c r="J39" s="75">
        <v>18</v>
      </c>
      <c r="K39" s="76">
        <v>9.44</v>
      </c>
      <c r="L39" s="74" t="s">
        <v>4</v>
      </c>
      <c r="M39" s="77">
        <v>90</v>
      </c>
      <c r="N39" s="74" t="s">
        <v>4</v>
      </c>
      <c r="O39" s="74" t="s">
        <v>4</v>
      </c>
      <c r="P39" s="28"/>
      <c r="Q39" s="64"/>
      <c r="R39" s="24">
        <v>650000</v>
      </c>
      <c r="S39" s="24">
        <v>750000</v>
      </c>
      <c r="T39" s="24">
        <v>5</v>
      </c>
      <c r="U39" s="24">
        <f>S39*T39</f>
        <v>3750000</v>
      </c>
      <c r="V39" s="69">
        <f>SUM(U39:U41)</f>
        <v>10250000</v>
      </c>
      <c r="W39" s="15"/>
    </row>
    <row r="40" spans="1:23" ht="15" x14ac:dyDescent="0.25">
      <c r="A40" s="21">
        <v>34</v>
      </c>
      <c r="B40" s="74" t="s">
        <v>281</v>
      </c>
      <c r="C40" s="74" t="s">
        <v>280</v>
      </c>
      <c r="D40" s="74" t="s">
        <v>279</v>
      </c>
      <c r="E40" s="74" t="s">
        <v>2</v>
      </c>
      <c r="F40" s="61" t="str">
        <f>LEFT(E40,2)</f>
        <v>41</v>
      </c>
      <c r="G40" s="74" t="s">
        <v>857</v>
      </c>
      <c r="H40" s="23" t="s">
        <v>858</v>
      </c>
      <c r="I40" s="23" t="s">
        <v>548</v>
      </c>
      <c r="J40" s="75">
        <v>18</v>
      </c>
      <c r="K40" s="76">
        <v>8.31</v>
      </c>
      <c r="L40" s="74" t="s">
        <v>384</v>
      </c>
      <c r="M40" s="77">
        <v>70</v>
      </c>
      <c r="N40" s="74" t="s">
        <v>10</v>
      </c>
      <c r="O40" s="74" t="s">
        <v>10</v>
      </c>
      <c r="P40" s="28"/>
      <c r="Q40" s="64"/>
      <c r="R40" s="24">
        <v>650000</v>
      </c>
      <c r="S40" s="24">
        <f>IF(O40="Khá",R40,R40+50000)</f>
        <v>650000</v>
      </c>
      <c r="T40" s="24">
        <v>5</v>
      </c>
      <c r="U40" s="24">
        <f>S40*T40</f>
        <v>3250000</v>
      </c>
      <c r="W40" s="15"/>
    </row>
    <row r="41" spans="1:23" ht="15" x14ac:dyDescent="0.25">
      <c r="A41" s="21">
        <v>35</v>
      </c>
      <c r="B41" s="74" t="s">
        <v>312</v>
      </c>
      <c r="C41" s="74" t="s">
        <v>311</v>
      </c>
      <c r="D41" s="74" t="s">
        <v>221</v>
      </c>
      <c r="E41" s="74" t="s">
        <v>2</v>
      </c>
      <c r="F41" s="61" t="str">
        <f>LEFT(E41,2)</f>
        <v>41</v>
      </c>
      <c r="G41" s="74" t="s">
        <v>857</v>
      </c>
      <c r="H41" s="23" t="s">
        <v>858</v>
      </c>
      <c r="I41" s="23" t="s">
        <v>548</v>
      </c>
      <c r="J41" s="75">
        <v>18</v>
      </c>
      <c r="K41" s="76">
        <v>8.2799999999999994</v>
      </c>
      <c r="L41" s="74" t="s">
        <v>384</v>
      </c>
      <c r="M41" s="77">
        <v>70</v>
      </c>
      <c r="N41" s="74" t="s">
        <v>10</v>
      </c>
      <c r="O41" s="74" t="s">
        <v>10</v>
      </c>
      <c r="P41" s="28"/>
      <c r="Q41" s="64"/>
      <c r="R41" s="24">
        <v>650000</v>
      </c>
      <c r="S41" s="24">
        <f>IF(O41="Khá",R41,R41+50000)</f>
        <v>650000</v>
      </c>
      <c r="T41" s="24">
        <v>5</v>
      </c>
      <c r="U41" s="24">
        <f>S41*T41</f>
        <v>3250000</v>
      </c>
      <c r="W41" s="15"/>
    </row>
    <row r="42" spans="1:23" ht="15" x14ac:dyDescent="0.25">
      <c r="A42" s="21">
        <v>36</v>
      </c>
      <c r="B42" s="74" t="s">
        <v>662</v>
      </c>
      <c r="C42" s="74" t="s">
        <v>819</v>
      </c>
      <c r="D42" s="74" t="s">
        <v>753</v>
      </c>
      <c r="E42" s="74" t="s">
        <v>131</v>
      </c>
      <c r="F42" s="61" t="str">
        <f>LEFT(E42,2)</f>
        <v>40</v>
      </c>
      <c r="G42" s="74" t="s">
        <v>130</v>
      </c>
      <c r="H42" s="23" t="s">
        <v>858</v>
      </c>
      <c r="I42" s="23" t="s">
        <v>548</v>
      </c>
      <c r="J42" s="75">
        <v>17</v>
      </c>
      <c r="K42" s="76">
        <v>7.8</v>
      </c>
      <c r="L42" s="74" t="s">
        <v>10</v>
      </c>
      <c r="M42" s="77">
        <v>70</v>
      </c>
      <c r="N42" s="74" t="s">
        <v>10</v>
      </c>
      <c r="O42" s="74" t="s">
        <v>10</v>
      </c>
      <c r="P42" s="28"/>
      <c r="Q42" s="64"/>
      <c r="R42" s="24">
        <v>650000</v>
      </c>
      <c r="S42" s="24">
        <f>IF(O42="Khá",R42,R42+50000)</f>
        <v>650000</v>
      </c>
      <c r="T42" s="24">
        <v>5</v>
      </c>
      <c r="U42" s="24">
        <f>S42*T42</f>
        <v>3250000</v>
      </c>
    </row>
    <row r="43" spans="1:23" ht="15" x14ac:dyDescent="0.25">
      <c r="A43" s="21">
        <v>37</v>
      </c>
      <c r="B43" s="74" t="s">
        <v>395</v>
      </c>
      <c r="C43" s="74" t="s">
        <v>394</v>
      </c>
      <c r="D43" s="74" t="s">
        <v>393</v>
      </c>
      <c r="E43" s="74" t="s">
        <v>92</v>
      </c>
      <c r="F43" s="61" t="str">
        <f>LEFT(E43,2)</f>
        <v>40</v>
      </c>
      <c r="G43" s="74" t="s">
        <v>91</v>
      </c>
      <c r="H43" s="23" t="s">
        <v>858</v>
      </c>
      <c r="I43" s="23" t="s">
        <v>548</v>
      </c>
      <c r="J43" s="75">
        <v>17</v>
      </c>
      <c r="K43" s="76">
        <v>8.27</v>
      </c>
      <c r="L43" s="74" t="s">
        <v>384</v>
      </c>
      <c r="M43" s="77">
        <v>80</v>
      </c>
      <c r="N43" s="74" t="s">
        <v>38</v>
      </c>
      <c r="O43" s="74" t="s">
        <v>384</v>
      </c>
      <c r="P43" s="28"/>
      <c r="Q43" s="64"/>
      <c r="R43" s="24">
        <v>650000</v>
      </c>
      <c r="S43" s="24">
        <f>IF(O43="Khá",R43,R43+50000)</f>
        <v>700000</v>
      </c>
      <c r="T43" s="24">
        <v>5</v>
      </c>
      <c r="U43" s="24">
        <f>S43*T43</f>
        <v>3500000</v>
      </c>
    </row>
    <row r="44" spans="1:23" ht="15" x14ac:dyDescent="0.25">
      <c r="A44" s="21">
        <v>38</v>
      </c>
      <c r="B44" s="74" t="s">
        <v>666</v>
      </c>
      <c r="C44" s="74" t="s">
        <v>824</v>
      </c>
      <c r="D44" s="74" t="s">
        <v>137</v>
      </c>
      <c r="E44" s="74" t="s">
        <v>851</v>
      </c>
      <c r="F44" s="61" t="str">
        <f>LEFT(E44,2)</f>
        <v>41</v>
      </c>
      <c r="G44" s="74" t="s">
        <v>91</v>
      </c>
      <c r="H44" s="23" t="s">
        <v>858</v>
      </c>
      <c r="I44" s="23" t="s">
        <v>548</v>
      </c>
      <c r="J44" s="75">
        <v>26</v>
      </c>
      <c r="K44" s="76">
        <v>8.1300000000000008</v>
      </c>
      <c r="L44" s="74" t="s">
        <v>384</v>
      </c>
      <c r="M44" s="77">
        <v>75</v>
      </c>
      <c r="N44" s="74" t="s">
        <v>10</v>
      </c>
      <c r="O44" s="74" t="s">
        <v>10</v>
      </c>
      <c r="P44" s="28"/>
      <c r="Q44" s="64"/>
      <c r="R44" s="24">
        <v>650000</v>
      </c>
      <c r="S44" s="24">
        <f>IF(O44="Khá",R44,R44+50000)</f>
        <v>650000</v>
      </c>
      <c r="T44" s="24">
        <v>5</v>
      </c>
      <c r="U44" s="24">
        <f>S44*T44</f>
        <v>3250000</v>
      </c>
    </row>
    <row r="45" spans="1:23" ht="15" x14ac:dyDescent="0.25">
      <c r="A45" s="21">
        <v>39</v>
      </c>
      <c r="B45" s="74" t="s">
        <v>459</v>
      </c>
      <c r="C45" s="74" t="s">
        <v>458</v>
      </c>
      <c r="D45" s="74" t="s">
        <v>457</v>
      </c>
      <c r="E45" s="74" t="s">
        <v>430</v>
      </c>
      <c r="F45" s="61" t="str">
        <f>LEFT(E45,2)</f>
        <v>40</v>
      </c>
      <c r="G45" s="74" t="s">
        <v>323</v>
      </c>
      <c r="H45" s="23" t="s">
        <v>858</v>
      </c>
      <c r="I45" s="23" t="s">
        <v>548</v>
      </c>
      <c r="J45" s="75">
        <v>17</v>
      </c>
      <c r="K45" s="76">
        <v>7.95</v>
      </c>
      <c r="L45" s="74" t="s">
        <v>10</v>
      </c>
      <c r="M45" s="77">
        <v>70</v>
      </c>
      <c r="N45" s="74" t="s">
        <v>10</v>
      </c>
      <c r="O45" s="74" t="s">
        <v>10</v>
      </c>
      <c r="P45" s="28"/>
      <c r="Q45" s="64"/>
      <c r="R45" s="24">
        <v>650000</v>
      </c>
      <c r="S45" s="24">
        <f>IF(O45="Khá",R45,R45+50000)</f>
        <v>650000</v>
      </c>
      <c r="T45" s="24">
        <v>5</v>
      </c>
      <c r="U45" s="24">
        <f>S45*T45</f>
        <v>3250000</v>
      </c>
    </row>
    <row r="46" spans="1:23" ht="15" x14ac:dyDescent="0.25">
      <c r="A46" s="21">
        <v>40</v>
      </c>
      <c r="B46" s="74" t="s">
        <v>667</v>
      </c>
      <c r="C46" s="74" t="s">
        <v>825</v>
      </c>
      <c r="D46" s="74" t="s">
        <v>343</v>
      </c>
      <c r="E46" s="74" t="s">
        <v>852</v>
      </c>
      <c r="F46" s="61" t="str">
        <f>LEFT(E46,2)</f>
        <v>40</v>
      </c>
      <c r="G46" s="74" t="s">
        <v>323</v>
      </c>
      <c r="H46" s="23" t="s">
        <v>858</v>
      </c>
      <c r="I46" s="23" t="s">
        <v>548</v>
      </c>
      <c r="J46" s="75">
        <v>17</v>
      </c>
      <c r="K46" s="76">
        <v>7.55</v>
      </c>
      <c r="L46" s="74" t="s">
        <v>10</v>
      </c>
      <c r="M46" s="77">
        <v>75</v>
      </c>
      <c r="N46" s="74" t="s">
        <v>10</v>
      </c>
      <c r="O46" s="74" t="s">
        <v>10</v>
      </c>
      <c r="P46" s="28"/>
      <c r="Q46" s="64"/>
      <c r="R46" s="24">
        <v>650000</v>
      </c>
      <c r="S46" s="24">
        <f>IF(O46="Khá",R46,R46+50000)</f>
        <v>650000</v>
      </c>
      <c r="T46" s="24">
        <v>5</v>
      </c>
      <c r="U46" s="24">
        <f>S46*T46</f>
        <v>3250000</v>
      </c>
    </row>
    <row r="47" spans="1:23" ht="15" x14ac:dyDescent="0.25">
      <c r="A47" s="21">
        <v>41</v>
      </c>
      <c r="B47" s="74" t="s">
        <v>668</v>
      </c>
      <c r="C47" s="74" t="s">
        <v>826</v>
      </c>
      <c r="D47" s="74" t="s">
        <v>827</v>
      </c>
      <c r="E47" s="74" t="s">
        <v>852</v>
      </c>
      <c r="F47" s="61" t="str">
        <f>LEFT(E47,2)</f>
        <v>40</v>
      </c>
      <c r="G47" s="74" t="s">
        <v>323</v>
      </c>
      <c r="H47" s="23" t="s">
        <v>858</v>
      </c>
      <c r="I47" s="23" t="s">
        <v>548</v>
      </c>
      <c r="J47" s="75">
        <v>17</v>
      </c>
      <c r="K47" s="76">
        <v>7.45</v>
      </c>
      <c r="L47" s="74" t="s">
        <v>10</v>
      </c>
      <c r="M47" s="77">
        <v>70</v>
      </c>
      <c r="N47" s="74" t="s">
        <v>10</v>
      </c>
      <c r="O47" s="74" t="s">
        <v>10</v>
      </c>
      <c r="P47" s="28"/>
      <c r="Q47" s="64"/>
      <c r="R47" s="24">
        <v>650000</v>
      </c>
      <c r="S47" s="24">
        <f>IF(O47="Khá",R47,R47+50000)</f>
        <v>650000</v>
      </c>
      <c r="T47" s="24">
        <v>5</v>
      </c>
      <c r="U47" s="24">
        <f>S47*T47</f>
        <v>3250000</v>
      </c>
    </row>
    <row r="48" spans="1:23" ht="15" x14ac:dyDescent="0.25">
      <c r="A48" s="21">
        <v>42</v>
      </c>
      <c r="B48" s="74" t="s">
        <v>670</v>
      </c>
      <c r="C48" s="74" t="s">
        <v>828</v>
      </c>
      <c r="D48" s="74" t="s">
        <v>707</v>
      </c>
      <c r="E48" s="74" t="s">
        <v>853</v>
      </c>
      <c r="F48" s="61" t="str">
        <f>LEFT(E48,2)</f>
        <v>41</v>
      </c>
      <c r="G48" s="74" t="s">
        <v>323</v>
      </c>
      <c r="H48" s="23" t="s">
        <v>858</v>
      </c>
      <c r="I48" s="23" t="s">
        <v>548</v>
      </c>
      <c r="J48" s="75">
        <v>17</v>
      </c>
      <c r="K48" s="76">
        <v>7.64</v>
      </c>
      <c r="L48" s="74" t="s">
        <v>10</v>
      </c>
      <c r="M48" s="77">
        <v>70</v>
      </c>
      <c r="N48" s="74" t="s">
        <v>10</v>
      </c>
      <c r="O48" s="74" t="s">
        <v>10</v>
      </c>
      <c r="P48" s="28"/>
      <c r="Q48" s="64"/>
      <c r="R48" s="24">
        <v>650000</v>
      </c>
      <c r="S48" s="24">
        <f>IF(O48="Khá",R48,R48+50000)</f>
        <v>650000</v>
      </c>
      <c r="T48" s="24">
        <v>5</v>
      </c>
      <c r="U48" s="24">
        <f>S48*T48</f>
        <v>3250000</v>
      </c>
      <c r="V48" s="69">
        <f>SUM(U48:U50)</f>
        <v>9750000</v>
      </c>
    </row>
    <row r="49" spans="1:34" ht="15" x14ac:dyDescent="0.25">
      <c r="A49" s="21">
        <v>43</v>
      </c>
      <c r="B49" s="74" t="s">
        <v>671</v>
      </c>
      <c r="C49" s="74" t="s">
        <v>829</v>
      </c>
      <c r="D49" s="74" t="s">
        <v>289</v>
      </c>
      <c r="E49" s="74" t="s">
        <v>853</v>
      </c>
      <c r="F49" s="61" t="str">
        <f>LEFT(E49,2)</f>
        <v>41</v>
      </c>
      <c r="G49" s="74" t="s">
        <v>323</v>
      </c>
      <c r="H49" s="23" t="s">
        <v>858</v>
      </c>
      <c r="I49" s="23" t="s">
        <v>548</v>
      </c>
      <c r="J49" s="75">
        <v>17</v>
      </c>
      <c r="K49" s="76">
        <v>7.49</v>
      </c>
      <c r="L49" s="74" t="s">
        <v>10</v>
      </c>
      <c r="M49" s="77">
        <v>85</v>
      </c>
      <c r="N49" s="74" t="s">
        <v>38</v>
      </c>
      <c r="O49" s="74" t="s">
        <v>10</v>
      </c>
      <c r="P49" s="28"/>
      <c r="Q49" s="64"/>
      <c r="R49" s="24">
        <v>650000</v>
      </c>
      <c r="S49" s="24">
        <f>IF(O49="Khá",R49,R49+50000)</f>
        <v>650000</v>
      </c>
      <c r="T49" s="24">
        <v>5</v>
      </c>
      <c r="U49" s="24">
        <f>S49*T49</f>
        <v>3250000</v>
      </c>
      <c r="Y49" s="15" t="s">
        <v>526</v>
      </c>
      <c r="Z49" s="15" t="s">
        <v>860</v>
      </c>
      <c r="AA49" s="15" t="s">
        <v>861</v>
      </c>
      <c r="AB49" s="15" t="s">
        <v>862</v>
      </c>
      <c r="AC49" s="15" t="s">
        <v>863</v>
      </c>
      <c r="AD49" s="15" t="s">
        <v>323</v>
      </c>
      <c r="AE49" s="15" t="s">
        <v>864</v>
      </c>
      <c r="AF49" s="15" t="s">
        <v>1</v>
      </c>
      <c r="AG49" s="15" t="s">
        <v>865</v>
      </c>
      <c r="AH49" s="15" t="s">
        <v>866</v>
      </c>
    </row>
    <row r="50" spans="1:34" ht="15" x14ac:dyDescent="0.25">
      <c r="A50" s="21">
        <v>44</v>
      </c>
      <c r="B50" s="74" t="s">
        <v>672</v>
      </c>
      <c r="C50" s="74" t="s">
        <v>830</v>
      </c>
      <c r="D50" s="74" t="s">
        <v>831</v>
      </c>
      <c r="E50" s="74" t="s">
        <v>853</v>
      </c>
      <c r="F50" s="61" t="str">
        <f>LEFT(E50,2)</f>
        <v>41</v>
      </c>
      <c r="G50" s="74" t="s">
        <v>323</v>
      </c>
      <c r="H50" s="23" t="s">
        <v>858</v>
      </c>
      <c r="I50" s="23" t="s">
        <v>548</v>
      </c>
      <c r="J50" s="75">
        <v>17</v>
      </c>
      <c r="K50" s="76">
        <v>7.39</v>
      </c>
      <c r="L50" s="74" t="s">
        <v>10</v>
      </c>
      <c r="M50" s="77">
        <v>75</v>
      </c>
      <c r="N50" s="74" t="s">
        <v>10</v>
      </c>
      <c r="O50" s="74" t="s">
        <v>10</v>
      </c>
      <c r="P50" s="28"/>
      <c r="Q50" s="64"/>
      <c r="R50" s="24">
        <v>650000</v>
      </c>
      <c r="S50" s="24">
        <f>IF(O50="Khá",R50,R50+50000)</f>
        <v>650000</v>
      </c>
      <c r="T50" s="24">
        <v>5</v>
      </c>
      <c r="U50" s="24">
        <f>S50*T50</f>
        <v>3250000</v>
      </c>
      <c r="AB50" s="15">
        <v>0</v>
      </c>
      <c r="AC50" s="15">
        <v>5175776.9375</v>
      </c>
      <c r="AD50" s="15">
        <v>10351553.875</v>
      </c>
      <c r="AE50" s="15">
        <v>0</v>
      </c>
      <c r="AG50" s="15">
        <v>1634455.875</v>
      </c>
      <c r="AH50" s="15">
        <v>0</v>
      </c>
    </row>
    <row r="51" spans="1:34" ht="15" x14ac:dyDescent="0.25">
      <c r="A51" s="21">
        <v>45</v>
      </c>
      <c r="B51" s="74" t="s">
        <v>514</v>
      </c>
      <c r="C51" s="74" t="s">
        <v>94</v>
      </c>
      <c r="D51" s="74" t="s">
        <v>506</v>
      </c>
      <c r="E51" s="74" t="s">
        <v>15</v>
      </c>
      <c r="F51" s="61" t="str">
        <f>LEFT(E51,2)</f>
        <v>39</v>
      </c>
      <c r="G51" s="74" t="s">
        <v>14</v>
      </c>
      <c r="H51" s="23" t="s">
        <v>858</v>
      </c>
      <c r="I51" s="23" t="s">
        <v>545</v>
      </c>
      <c r="J51" s="75">
        <v>18</v>
      </c>
      <c r="K51" s="76">
        <v>9.17</v>
      </c>
      <c r="L51" s="74" t="s">
        <v>4</v>
      </c>
      <c r="M51" s="77">
        <v>75</v>
      </c>
      <c r="N51" s="74" t="s">
        <v>10</v>
      </c>
      <c r="O51" s="74" t="s">
        <v>10</v>
      </c>
      <c r="P51" s="28"/>
      <c r="Q51" s="64"/>
      <c r="R51" s="24">
        <v>770000</v>
      </c>
      <c r="S51" s="24">
        <f>IF(O51="Khá",R51,R51+50000)</f>
        <v>770000</v>
      </c>
      <c r="T51" s="24">
        <v>5</v>
      </c>
      <c r="U51" s="24">
        <f>S51*T51</f>
        <v>3850000</v>
      </c>
      <c r="V51" s="16">
        <v>2587888.46875</v>
      </c>
      <c r="W51" s="70"/>
    </row>
    <row r="52" spans="1:34" ht="15" x14ac:dyDescent="0.25">
      <c r="A52" s="21">
        <v>46</v>
      </c>
      <c r="B52" s="74" t="s">
        <v>439</v>
      </c>
      <c r="C52" s="74" t="s">
        <v>438</v>
      </c>
      <c r="D52" s="74" t="s">
        <v>437</v>
      </c>
      <c r="E52" s="74" t="s">
        <v>134</v>
      </c>
      <c r="F52" s="61" t="str">
        <f>LEFT(E52,2)</f>
        <v>40</v>
      </c>
      <c r="G52" s="74" t="s">
        <v>14</v>
      </c>
      <c r="H52" s="23" t="s">
        <v>858</v>
      </c>
      <c r="I52" s="23" t="s">
        <v>545</v>
      </c>
      <c r="J52" s="75">
        <v>19</v>
      </c>
      <c r="K52" s="76">
        <v>7.9</v>
      </c>
      <c r="L52" s="74" t="s">
        <v>10</v>
      </c>
      <c r="M52" s="77">
        <v>75</v>
      </c>
      <c r="N52" s="74" t="s">
        <v>10</v>
      </c>
      <c r="O52" s="74" t="s">
        <v>10</v>
      </c>
      <c r="P52" s="28"/>
      <c r="Q52" s="64"/>
      <c r="R52" s="24">
        <v>770000</v>
      </c>
      <c r="S52" s="24">
        <f>IF(O52="Khá",R52,R52+50000)</f>
        <v>770000</v>
      </c>
      <c r="T52" s="24">
        <v>5</v>
      </c>
      <c r="U52" s="24">
        <f>S52*T52</f>
        <v>3850000</v>
      </c>
      <c r="V52" s="16">
        <v>3132707.0937499995</v>
      </c>
      <c r="W52" s="70"/>
    </row>
    <row r="53" spans="1:34" ht="15" x14ac:dyDescent="0.25">
      <c r="A53" s="21">
        <v>47</v>
      </c>
      <c r="B53" s="74" t="s">
        <v>680</v>
      </c>
      <c r="C53" s="74" t="s">
        <v>840</v>
      </c>
      <c r="D53" s="74" t="s">
        <v>208</v>
      </c>
      <c r="E53" s="74" t="s">
        <v>855</v>
      </c>
      <c r="F53" s="61" t="str">
        <f>LEFT(E53,2)</f>
        <v>41</v>
      </c>
      <c r="G53" s="74" t="s">
        <v>14</v>
      </c>
      <c r="H53" s="23" t="s">
        <v>858</v>
      </c>
      <c r="I53" s="23" t="s">
        <v>545</v>
      </c>
      <c r="J53" s="75">
        <v>32</v>
      </c>
      <c r="K53" s="76">
        <v>7.29</v>
      </c>
      <c r="L53" s="74" t="s">
        <v>10</v>
      </c>
      <c r="M53" s="77">
        <v>75</v>
      </c>
      <c r="N53" s="74" t="s">
        <v>10</v>
      </c>
      <c r="O53" s="74" t="s">
        <v>10</v>
      </c>
      <c r="P53" s="28"/>
      <c r="Q53" s="64"/>
      <c r="R53" s="24">
        <v>770000</v>
      </c>
      <c r="S53" s="24">
        <f>IF(O53="Khá",R53,R53+50000)</f>
        <v>770000</v>
      </c>
      <c r="T53" s="24">
        <v>5</v>
      </c>
      <c r="U53" s="24">
        <f>S53*T53</f>
        <v>3850000</v>
      </c>
      <c r="V53" s="16">
        <v>6129209.53125</v>
      </c>
      <c r="W53" s="70">
        <f>V54/U53*100</f>
        <v>0</v>
      </c>
    </row>
    <row r="54" spans="1:34" ht="15" x14ac:dyDescent="0.25">
      <c r="A54" s="21">
        <v>48</v>
      </c>
      <c r="B54" s="74" t="s">
        <v>681</v>
      </c>
      <c r="C54" s="74" t="s">
        <v>264</v>
      </c>
      <c r="D54" s="74" t="s">
        <v>16</v>
      </c>
      <c r="E54" s="74" t="s">
        <v>855</v>
      </c>
      <c r="F54" s="61" t="str">
        <f>LEFT(E54,2)</f>
        <v>41</v>
      </c>
      <c r="G54" s="74" t="s">
        <v>14</v>
      </c>
      <c r="H54" s="23" t="s">
        <v>858</v>
      </c>
      <c r="I54" s="23" t="s">
        <v>545</v>
      </c>
      <c r="J54" s="75">
        <v>32</v>
      </c>
      <c r="K54" s="76">
        <v>7.07</v>
      </c>
      <c r="L54" s="74" t="s">
        <v>10</v>
      </c>
      <c r="M54" s="77">
        <v>75</v>
      </c>
      <c r="N54" s="74" t="s">
        <v>10</v>
      </c>
      <c r="O54" s="74" t="s">
        <v>10</v>
      </c>
      <c r="P54" s="28"/>
      <c r="Q54" s="64"/>
      <c r="R54" s="24">
        <v>770000</v>
      </c>
      <c r="S54" s="24">
        <f>IF(O54="Khá",R54,R54+50000)</f>
        <v>770000</v>
      </c>
      <c r="T54" s="24">
        <v>5</v>
      </c>
      <c r="U54" s="24">
        <f>S54*T54</f>
        <v>3850000</v>
      </c>
      <c r="V54" s="69"/>
    </row>
    <row r="55" spans="1:34" x14ac:dyDescent="0.2">
      <c r="S55" s="80"/>
      <c r="T55" s="80"/>
      <c r="U55" s="69"/>
    </row>
  </sheetData>
  <sortState ref="B6:U166">
    <sortCondition ref="G6:G166"/>
    <sortCondition ref="F6:F166"/>
    <sortCondition ref="O6:O166"/>
    <sortCondition descending="1" ref="K6:K166"/>
  </sortState>
  <mergeCells count="9">
    <mergeCell ref="S55:T55"/>
    <mergeCell ref="A2:U2"/>
    <mergeCell ref="A4:S4"/>
    <mergeCell ref="T4:U4"/>
    <mergeCell ref="Y6:AB6"/>
    <mergeCell ref="A1:C1"/>
    <mergeCell ref="L1:U1"/>
    <mergeCell ref="A3:U3"/>
    <mergeCell ref="B5:U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5" sqref="S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V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 KHEN THUONG</vt:lpstr>
      <vt:lpstr>hoc bong</vt:lpstr>
      <vt:lpstr>DS HOC BONG </vt:lpstr>
      <vt:lpstr>PHÂN BỔ HỌC BỔNG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pc</cp:lastModifiedBy>
  <dcterms:created xsi:type="dcterms:W3CDTF">2018-03-28T01:33:16Z</dcterms:created>
  <dcterms:modified xsi:type="dcterms:W3CDTF">2018-09-04T23:25:19Z</dcterms:modified>
</cp:coreProperties>
</file>